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000 สว.65\5. Cluster\"/>
    </mc:Choice>
  </mc:AlternateContent>
  <bookViews>
    <workbookView xWindow="0" yWindow="0" windowWidth="12465" windowHeight="4770"/>
  </bookViews>
  <sheets>
    <sheet name="สรุปข้อมูลกลุ่ม Clusters" sheetId="1" r:id="rId1"/>
    <sheet name="Sheet1" sheetId="2" r:id="rId2"/>
    <sheet name="Sheet3" sheetId="3" state="hidden" r:id="rId3"/>
  </sheets>
  <definedNames>
    <definedName name="NamedRange1">'สรุปข้อมูลกลุ่ม Clusters'!$6:$6</definedName>
    <definedName name="_xlnm.Print_Area" localSheetId="0">'สรุปข้อมูลกลุ่ม Clusters'!$A$1:$L$412</definedName>
    <definedName name="province">'สรุปข้อมูลกลุ่ม Clusters'!$6:$6</definedName>
  </definedNames>
  <calcPr calcId="152511"/>
</workbook>
</file>

<file path=xl/calcChain.xml><?xml version="1.0" encoding="utf-8"?>
<calcChain xmlns="http://schemas.openxmlformats.org/spreadsheetml/2006/main">
  <c r="H405" i="1" l="1"/>
  <c r="G405" i="1"/>
  <c r="D405" i="1"/>
  <c r="C405" i="1"/>
  <c r="H402" i="1"/>
  <c r="G402" i="1"/>
  <c r="D402" i="1"/>
  <c r="C402" i="1"/>
  <c r="H399" i="1"/>
  <c r="G399" i="1"/>
  <c r="D399" i="1"/>
  <c r="C399" i="1"/>
  <c r="H393" i="1"/>
  <c r="G393" i="1"/>
  <c r="D393" i="1"/>
  <c r="C393" i="1"/>
  <c r="H389" i="1"/>
  <c r="G389" i="1"/>
  <c r="D389" i="1"/>
  <c r="C389" i="1"/>
  <c r="H386" i="1"/>
  <c r="G386" i="1"/>
  <c r="D386" i="1"/>
  <c r="C386" i="1"/>
  <c r="H379" i="1"/>
  <c r="G379" i="1"/>
  <c r="D379" i="1"/>
  <c r="C379" i="1"/>
  <c r="H372" i="1"/>
  <c r="G372" i="1"/>
  <c r="D372" i="1"/>
  <c r="C372" i="1"/>
  <c r="H365" i="1"/>
  <c r="G365" i="1"/>
  <c r="D365" i="1"/>
  <c r="C365" i="1"/>
  <c r="H357" i="1"/>
  <c r="G357" i="1"/>
  <c r="D357" i="1"/>
  <c r="C357" i="1"/>
  <c r="H350" i="1"/>
  <c r="G350" i="1"/>
  <c r="D350" i="1"/>
  <c r="C350" i="1"/>
  <c r="H346" i="1"/>
  <c r="G346" i="1"/>
  <c r="D346" i="1"/>
  <c r="C346" i="1"/>
  <c r="H343" i="1"/>
  <c r="G343" i="1"/>
  <c r="D343" i="1"/>
  <c r="C343" i="1"/>
  <c r="H337" i="1"/>
  <c r="G337" i="1"/>
  <c r="D337" i="1"/>
  <c r="C337" i="1"/>
  <c r="H330" i="1"/>
  <c r="G330" i="1"/>
  <c r="D330" i="1"/>
  <c r="C330" i="1"/>
  <c r="H323" i="1"/>
  <c r="G323" i="1"/>
  <c r="D323" i="1"/>
  <c r="C323" i="1"/>
  <c r="H320" i="1"/>
  <c r="G320" i="1"/>
  <c r="D320" i="1"/>
  <c r="C320" i="1"/>
  <c r="H316" i="1"/>
  <c r="G316" i="1"/>
  <c r="D316" i="1"/>
  <c r="C316" i="1"/>
  <c r="H312" i="1"/>
  <c r="G312" i="1"/>
  <c r="D312" i="1"/>
  <c r="C312" i="1"/>
  <c r="H305" i="1"/>
  <c r="G305" i="1"/>
  <c r="D305" i="1"/>
  <c r="C305" i="1"/>
  <c r="H300" i="1"/>
  <c r="G300" i="1"/>
  <c r="D300" i="1"/>
  <c r="C300" i="1"/>
  <c r="H290" i="1"/>
  <c r="G290" i="1"/>
  <c r="D290" i="1"/>
  <c r="C290" i="1"/>
  <c r="H283" i="1"/>
  <c r="G283" i="1"/>
  <c r="D283" i="1"/>
  <c r="C283" i="1"/>
  <c r="H280" i="1"/>
  <c r="G280" i="1"/>
  <c r="D280" i="1"/>
  <c r="C280" i="1"/>
  <c r="H276" i="1"/>
  <c r="G276" i="1"/>
  <c r="D276" i="1"/>
  <c r="C276" i="1"/>
  <c r="H269" i="1"/>
  <c r="G269" i="1"/>
  <c r="D269" i="1"/>
  <c r="C269" i="1"/>
  <c r="H264" i="1"/>
  <c r="G264" i="1"/>
  <c r="D264" i="1"/>
  <c r="C264" i="1"/>
  <c r="H261" i="1"/>
  <c r="G261" i="1"/>
  <c r="D261" i="1"/>
  <c r="C261" i="1"/>
  <c r="H255" i="1"/>
  <c r="G255" i="1"/>
  <c r="D255" i="1"/>
  <c r="C255" i="1"/>
  <c r="H251" i="1"/>
  <c r="G251" i="1"/>
  <c r="D251" i="1"/>
  <c r="C251" i="1"/>
  <c r="H247" i="1"/>
  <c r="G247" i="1"/>
  <c r="D247" i="1"/>
  <c r="C247" i="1"/>
  <c r="H244" i="1"/>
  <c r="G244" i="1"/>
  <c r="D244" i="1"/>
  <c r="C244" i="1"/>
  <c r="H240" i="1"/>
  <c r="G240" i="1"/>
  <c r="D240" i="1"/>
  <c r="C240" i="1"/>
  <c r="H237" i="1"/>
  <c r="G237" i="1"/>
  <c r="D237" i="1"/>
  <c r="C237" i="1"/>
  <c r="H229" i="1"/>
  <c r="G229" i="1"/>
  <c r="D229" i="1"/>
  <c r="C229" i="1"/>
  <c r="H226" i="1"/>
  <c r="G226" i="1"/>
  <c r="D226" i="1"/>
  <c r="C226" i="1"/>
  <c r="H223" i="1"/>
  <c r="G223" i="1"/>
  <c r="D223" i="1"/>
  <c r="C223" i="1"/>
  <c r="H217" i="1"/>
  <c r="G217" i="1"/>
  <c r="D217" i="1"/>
  <c r="C217" i="1"/>
  <c r="H214" i="1"/>
  <c r="G214" i="1"/>
  <c r="D214" i="1"/>
  <c r="C214" i="1"/>
  <c r="H210" i="1"/>
  <c r="G210" i="1"/>
  <c r="D210" i="1"/>
  <c r="C210" i="1"/>
  <c r="H205" i="1"/>
  <c r="G205" i="1"/>
  <c r="D205" i="1"/>
  <c r="C205" i="1"/>
  <c r="H202" i="1"/>
  <c r="G202" i="1"/>
  <c r="D202" i="1"/>
  <c r="C202" i="1"/>
  <c r="H193" i="1"/>
  <c r="G193" i="1"/>
  <c r="D193" i="1"/>
  <c r="C193" i="1"/>
  <c r="H189" i="1"/>
  <c r="G189" i="1"/>
  <c r="D189" i="1"/>
  <c r="C189" i="1"/>
  <c r="H185" i="1"/>
  <c r="G185" i="1"/>
  <c r="D185" i="1"/>
  <c r="C185" i="1"/>
  <c r="H179" i="1"/>
  <c r="G179" i="1"/>
  <c r="D179" i="1"/>
  <c r="C179" i="1"/>
  <c r="H175" i="1"/>
  <c r="G175" i="1"/>
  <c r="D175" i="1"/>
  <c r="C175" i="1"/>
  <c r="H172" i="1"/>
  <c r="G172" i="1"/>
  <c r="D172" i="1"/>
  <c r="C172" i="1"/>
  <c r="H168" i="1"/>
  <c r="G168" i="1"/>
  <c r="D168" i="1"/>
  <c r="C168" i="1"/>
  <c r="H160" i="1"/>
  <c r="G160" i="1"/>
  <c r="D160" i="1"/>
  <c r="C160" i="1"/>
  <c r="H154" i="1"/>
  <c r="G154" i="1"/>
  <c r="D154" i="1"/>
  <c r="C154" i="1"/>
  <c r="H145" i="1"/>
  <c r="G145" i="1"/>
  <c r="D145" i="1"/>
  <c r="H139" i="1"/>
  <c r="G139" i="1"/>
  <c r="D139" i="1"/>
  <c r="C139" i="1"/>
  <c r="H136" i="1"/>
  <c r="G136" i="1"/>
  <c r="D136" i="1"/>
  <c r="C136" i="1"/>
  <c r="H129" i="1"/>
  <c r="G129" i="1"/>
  <c r="D129" i="1"/>
  <c r="C129" i="1"/>
  <c r="H121" i="1"/>
  <c r="G121" i="1"/>
  <c r="D121" i="1"/>
  <c r="C121" i="1"/>
  <c r="H107" i="1"/>
  <c r="G107" i="1"/>
  <c r="D107" i="1"/>
  <c r="C107" i="1"/>
  <c r="H103" i="1"/>
  <c r="G103" i="1"/>
  <c r="D103" i="1"/>
  <c r="C103" i="1"/>
  <c r="H97" i="1"/>
  <c r="G97" i="1"/>
  <c r="D97" i="1"/>
  <c r="C97" i="1"/>
  <c r="H93" i="1"/>
  <c r="G93" i="1"/>
  <c r="D93" i="1"/>
  <c r="C93" i="1"/>
  <c r="H86" i="1"/>
  <c r="G86" i="1"/>
  <c r="D86" i="1"/>
  <c r="C86" i="1"/>
  <c r="H79" i="1"/>
  <c r="G79" i="1"/>
  <c r="D79" i="1"/>
  <c r="C79" i="1"/>
  <c r="H74" i="1"/>
  <c r="G74" i="1"/>
  <c r="D74" i="1"/>
  <c r="C74" i="1"/>
  <c r="H69" i="1"/>
  <c r="G69" i="1"/>
  <c r="D69" i="1"/>
  <c r="C69" i="1"/>
  <c r="H65" i="1"/>
  <c r="G65" i="1"/>
  <c r="D65" i="1"/>
  <c r="C65" i="1"/>
  <c r="H61" i="1"/>
  <c r="G61" i="1"/>
  <c r="D61" i="1"/>
  <c r="C61" i="1"/>
  <c r="D55" i="1"/>
  <c r="H52" i="1"/>
  <c r="G52" i="1"/>
  <c r="D52" i="1"/>
  <c r="C52" i="1"/>
  <c r="H45" i="1"/>
  <c r="G45" i="1"/>
  <c r="D45" i="1"/>
  <c r="C45" i="1"/>
  <c r="H39" i="1"/>
  <c r="G39" i="1"/>
  <c r="D39" i="1"/>
  <c r="C39" i="1"/>
  <c r="H33" i="1"/>
  <c r="G33" i="1"/>
  <c r="D33" i="1"/>
  <c r="C33" i="1"/>
  <c r="H25" i="1"/>
  <c r="G25" i="1"/>
  <c r="D25" i="1"/>
  <c r="C25" i="1"/>
  <c r="H19" i="1"/>
  <c r="G19" i="1"/>
  <c r="D19" i="1"/>
  <c r="C19" i="1"/>
  <c r="H15" i="1"/>
  <c r="G15" i="1"/>
  <c r="D15" i="1"/>
  <c r="C15" i="1"/>
  <c r="H10" i="1"/>
  <c r="G10" i="1"/>
  <c r="D10" i="1"/>
  <c r="C10" i="1"/>
  <c r="H6" i="1"/>
  <c r="G6" i="1"/>
  <c r="D6" i="1"/>
  <c r="C6" i="1"/>
  <c r="C412" i="1" s="1"/>
  <c r="D412" i="1" l="1"/>
  <c r="G412" i="1"/>
  <c r="H412" i="1"/>
</calcChain>
</file>

<file path=xl/sharedStrings.xml><?xml version="1.0" encoding="utf-8"?>
<sst xmlns="http://schemas.openxmlformats.org/spreadsheetml/2006/main" count="1705" uniqueCount="545">
  <si>
    <t>สรุปข้อมูลการแบ่งพื้นที่เป็น Clusters ของแต่ละจังหวัด</t>
  </si>
  <si>
    <t>ข้อมูล ณ วันที่ 20 กันยายน 2566</t>
  </si>
  <si>
    <t>ที่</t>
  </si>
  <si>
    <t>จังหวัด</t>
  </si>
  <si>
    <t>จำนวน 
Clusters</t>
  </si>
  <si>
    <t>วิธีการบริหาร
จัดการขยะ
ในกลุ่ม Clusters</t>
  </si>
  <si>
    <t>หน่วยดำเนินการ</t>
  </si>
  <si>
    <t>มติที่ประชุม</t>
  </si>
  <si>
    <t>หมายเหตุ</t>
  </si>
  <si>
    <t>ขยะใหม่/วัน</t>
  </si>
  <si>
    <t>ขยะสะสมเดิม</t>
  </si>
  <si>
    <t>กระบี่</t>
  </si>
  <si>
    <t>ยืนยัน</t>
  </si>
  <si>
    <t>เทศบาลเมืองกระบี่</t>
  </si>
  <si>
    <t>S</t>
  </si>
  <si>
    <t>ผลิตกระแสไฟฟ้า</t>
  </si>
  <si>
    <t>บ. อัลไลแอนซ์ คลีน เพาเวอร์ จำกัด</t>
  </si>
  <si>
    <t xml:space="preserve">ครั้งที่ 2/2565 เมื่อวันที่ 16 มิถุนายน 2565 </t>
  </si>
  <si>
    <t>อบต.เกาะกลาง</t>
  </si>
  <si>
    <t>เทกอง</t>
  </si>
  <si>
    <t>ไม่ได้รวม Clusters</t>
  </si>
  <si>
    <t>กาญจนบุรี</t>
  </si>
  <si>
    <t>อบต.แก่งเสี้ยน</t>
  </si>
  <si>
    <t>M</t>
  </si>
  <si>
    <t>RDF</t>
  </si>
  <si>
    <t>ครั้งที่ 1/2562 เมื่อวันที่ 6 ธันวาคม 2561</t>
  </si>
  <si>
    <t>ติดปัญหาการขอใช้พื้นที่</t>
  </si>
  <si>
    <t>ทต.ทองผาภูมิ ร่วมกับ ทต.ลิ่นถิ่น</t>
  </si>
  <si>
    <t>ทต.ลิ่นถิ่น</t>
  </si>
  <si>
    <t>ทต.วังกะ</t>
  </si>
  <si>
    <t>กาฬสินธุ์</t>
  </si>
  <si>
    <t>เทศบาลเมืองกาฬสินธุ์</t>
  </si>
  <si>
    <t xml:space="preserve">ฝังกลบ </t>
  </si>
  <si>
    <t>ทม.กาฬสินธุ์</t>
  </si>
  <si>
    <t>ครั้งที่ 1/2565 วันที่ 2 พ.ค. 2565</t>
  </si>
  <si>
    <t>ทต.กมลาไสย</t>
  </si>
  <si>
    <t>L</t>
  </si>
  <si>
    <t>ครั้งที่ 2/2565 วันที่ 7 ก.ย. 2565</t>
  </si>
  <si>
    <t>กำแพงเพชร</t>
  </si>
  <si>
    <t>ทม.เมืองกำแพงเพชร</t>
  </si>
  <si>
    <t>ครั้งที่ 1/2562 วันที่ 11 ก.พ. 2562</t>
  </si>
  <si>
    <t>ทต.ลานกระบือ</t>
  </si>
  <si>
    <t>ทต.สลกบาตร</t>
  </si>
  <si>
    <t>ทต.ระหาน</t>
  </si>
  <si>
    <t>ขอนแก่น</t>
  </si>
  <si>
    <t>ทน.ขอนแก่น</t>
  </si>
  <si>
    <t>ผลิตไฟฟ้า</t>
  </si>
  <si>
    <t>ครั้งที่ 3/2566 วันที่ 27 เม.ย. 2566</t>
  </si>
  <si>
    <t>ทม.กระนวน</t>
  </si>
  <si>
    <t>ครั้งที่ 2/2565 วันที่ 29 ส.ค. 2565</t>
  </si>
  <si>
    <t>ทม.ชุมแพ</t>
  </si>
  <si>
    <t>ทม.บ้านไผ่</t>
  </si>
  <si>
    <t>ทม.เมืองพล</t>
  </si>
  <si>
    <t>ทต.กุดน้ำใส</t>
  </si>
  <si>
    <t>จันทบุรี</t>
  </si>
  <si>
    <t>เทศบาลเมืองจันทบุรี</t>
  </si>
  <si>
    <t>บริษัทโชคชัยเอ็นไวรอนเมนทอล จำกัด</t>
  </si>
  <si>
    <t>ครั้งที่ 2/2562 เมื่อวันที่ 23 พฤษภาคม 2562</t>
  </si>
  <si>
    <t>เทศบาลเมืองขลุง</t>
  </si>
  <si>
    <t>องค์การบริหารส่วนตำบลแก่งหางแมว</t>
  </si>
  <si>
    <t>เทศบาลตำบลหนองตาคง</t>
  </si>
  <si>
    <t>เทศบาลตำบลโป่งน้ำร้อน</t>
  </si>
  <si>
    <t xml:space="preserve">ครั้งที่ 2/2562 เมื่อวันที่ 23 พฤษภาคม 2562 </t>
  </si>
  <si>
    <t>ฉะเชิงเทรา</t>
  </si>
  <si>
    <t>องค์การบริหารส่วนจังหวัดฉะเชิงเทรา</t>
  </si>
  <si>
    <t>อินทรีย์</t>
  </si>
  <si>
    <t>อบจ.ฉะเชิงเทรา</t>
  </si>
  <si>
    <t>ครั้งที่ 1/65 เมื่อวันที่ 11 มีนาคม 2565</t>
  </si>
  <si>
    <t>เทศบาลเมืองฉะเชิงเทรา</t>
  </si>
  <si>
    <t>อื่นๆ</t>
  </si>
  <si>
    <t>ทม.ฉะเชิงเทรา</t>
  </si>
  <si>
    <t>เทศบาลตำบลบางคล้า</t>
  </si>
  <si>
    <t>ทต.บางคล้า</t>
  </si>
  <si>
    <t>องค์การบริหารส่วนตำบลหนามแดง</t>
  </si>
  <si>
    <t>กิจการร่วมค้า คริปตัน ตันหนึง</t>
  </si>
  <si>
    <t>ชลบุรี</t>
  </si>
  <si>
    <t>ทม.ศรีราชา</t>
  </si>
  <si>
    <t>แต่ละอปท. บริหารจัดการเอง</t>
  </si>
  <si>
    <t>ครั้งที่ 1/2562 เมื่อวันที่ 4 มกราคม 2562</t>
  </si>
  <si>
    <t>เมืองพัทยา</t>
  </si>
  <si>
    <t>RDF ผลิตไฟฟ้า</t>
  </si>
  <si>
    <t>บริษัท ทีพีไอ โพลีน จำกัด (มหาชน)</t>
  </si>
  <si>
    <t xml:space="preserve"> มี 2 แบบ คือ RDF ผลิตไฟฟ้า และผลิตไฟฟ้า</t>
  </si>
  <si>
    <t>ทม.แสนสุข</t>
  </si>
  <si>
    <t>ทม.บ้านบึง</t>
  </si>
  <si>
    <t>บริษัท ชวสิงห์ จำกัด</t>
  </si>
  <si>
    <t>ทต.เกาะสีชัง</t>
  </si>
  <si>
    <t>ชัยนาท</t>
  </si>
  <si>
    <t>เทศบาลตำบลหนองมะโมง</t>
  </si>
  <si>
    <t>อยู่ระหว่างคัดเลือกเอกชน</t>
  </si>
  <si>
    <t>ครั้งที่ 2/2561 เมื่อวันที่ 4 ก.ย. 2561</t>
  </si>
  <si>
    <t>ชัยภูมิ</t>
  </si>
  <si>
    <t>เทศบาลเมืองชัยภูมิ</t>
  </si>
  <si>
    <t>ครั้งที่ 3/2561 วันที่ 20 ธ.ค. 2561</t>
  </si>
  <si>
    <t>เทศบาลตำบลหนองบัวแดง</t>
  </si>
  <si>
    <t>เทศบาลตำำบลแก้งคร้อ</t>
  </si>
  <si>
    <t>เทศบาลตำบลแก้งคร้อ</t>
  </si>
  <si>
    <t>เทศบาลตำบลบ้านเพชร</t>
  </si>
  <si>
    <t>ชุมพร</t>
  </si>
  <si>
    <t>เทศบาลเมืองชุมพร</t>
  </si>
  <si>
    <t>ครั้งที่ 2/2563 ลงวันที่ 17 มิถุนายน 2563</t>
  </si>
  <si>
    <t>เทศบาลเมืองหลังสวน</t>
  </si>
  <si>
    <t>ครั้งที่ 2/2563 วันที่ 17 มิถุนายน 2563</t>
  </si>
  <si>
    <t>ขยะสะสม phase 1 ประมาณ 204,400 ตัน / ขยะสะสม phase 2 ประมาณ 62,050 ตัน</t>
  </si>
  <si>
    <t>เชียงราย</t>
  </si>
  <si>
    <t>ทต.สันทรายงาม อ.เทิง</t>
  </si>
  <si>
    <t>ครั้งที่ 1/2566 วันที่ 23 กุมภาพันธ์ 2566</t>
  </si>
  <si>
    <t>อบต.ป่าหุ่ง อ.พาน</t>
  </si>
  <si>
    <t>เชียงใหม่</t>
  </si>
  <si>
    <t>องค์การบริหารส่วนจังหวัดเชียงใหม่</t>
  </si>
  <si>
    <t>อบจ.เชียงใหม่ ร่วมกับบริษัท เชียงใหม่ เวสท์ ทู เอนเนอร์จี จำกัด</t>
  </si>
  <si>
    <t>ครั้งที่ 3/2565 วันที่ 2 ธันวาคม 2565</t>
  </si>
  <si>
    <t>เทศบาลตำบลเวียงฝาง</t>
  </si>
  <si>
    <t>บริษัท เวสท์ ยูทิไลซ์ จำกัด</t>
  </si>
  <si>
    <t>เทศบาลตำบลบ้านหลวง</t>
  </si>
  <si>
    <t>ตรัง</t>
  </si>
  <si>
    <t>เทศบาลนครตรัง</t>
  </si>
  <si>
    <t>ครั้งที่ 1/2565 วันที่ 17 มีนาคม 2565</t>
  </si>
  <si>
    <t>เทศบาลเมืองกันตัง</t>
  </si>
  <si>
    <t>องค์การบริหารส่วนจังหวัดตรัง</t>
  </si>
  <si>
    <t>ตราด</t>
  </si>
  <si>
    <t>เทศบาลเมืองตราด</t>
  </si>
  <si>
    <t>ครั้งที่ 1/2561 วันที่ 25 ธันวาคม 2561</t>
  </si>
  <si>
    <t>เทศบาลตำบลบ่อพลอย</t>
  </si>
  <si>
    <t>เทศบาลตำบลเขาสมิง</t>
  </si>
  <si>
    <t>เทศบาลตำบลเกาะช้าง</t>
  </si>
  <si>
    <t>เผาทำลาย</t>
  </si>
  <si>
    <t>องค์การบริหารส่วนตำบลไม้รูด</t>
  </si>
  <si>
    <t>ตาก</t>
  </si>
  <si>
    <t>เทศบาลเมืองตาก</t>
  </si>
  <si>
    <t>-</t>
  </si>
  <si>
    <t>ครั้งที่ 4/2564 วันที่ 28 กันยายน 2564</t>
  </si>
  <si>
    <t>เทศบาลตำบลแม่ต้าน</t>
  </si>
  <si>
    <t>เทศบาลนครแม่สอด</t>
  </si>
  <si>
    <t>บริษัทคลีนแพลนนิ่งจำกัด</t>
  </si>
  <si>
    <t>องค์การบริหารส่วนตำบลพบพระ</t>
  </si>
  <si>
    <t>เทศบาลตำบลพบพระ</t>
  </si>
  <si>
    <t>เทศบาลตำบลอุ้มผาง</t>
  </si>
  <si>
    <t>นครนายก</t>
  </si>
  <si>
    <t>อบต.ทรายมูล</t>
  </si>
  <si>
    <t xml:space="preserve">การประชุมคณะทำงานกลุ่ม Clusters </t>
  </si>
  <si>
    <t>อบต.พรหมณี</t>
  </si>
  <si>
    <t>วันพุธที่ 15 มิ.ย. 2565</t>
  </si>
  <si>
    <t>นครปฐม</t>
  </si>
  <si>
    <t>เทศบาลนครนครปฐม</t>
  </si>
  <si>
    <t>ครั้งที่ 2/2564 เมื่อวันที่ 1 มี.ค. 64</t>
  </si>
  <si>
    <t>เทศบาลตำบลสามง่าม</t>
  </si>
  <si>
    <t>ครั้งที่ 1/2566 เมื่อวันที่ 16 ม.ค. 66</t>
  </si>
  <si>
    <t>เทศบาลตำบลห้วยพลู</t>
  </si>
  <si>
    <t>เทศบาลเมืองสามพราน</t>
  </si>
  <si>
    <t>ครั้งที่ 3/2565 เมื่อวันที่ 16 พ.ย. 65</t>
  </si>
  <si>
    <t>นครพนม</t>
  </si>
  <si>
    <t>เทศบาลเมืองนครพนม</t>
  </si>
  <si>
    <t>ครั้งที่2/2566 เมื่อวันที่ 3 พ.ค.66</t>
  </si>
  <si>
    <t>เทศบาลตำบลบ้านแพง</t>
  </si>
  <si>
    <t>ครั้งที่ 1/2565 เมื่อวันที่ 8 เม.ย.65</t>
  </si>
  <si>
    <t xml:space="preserve"> </t>
  </si>
  <si>
    <t>นครราชสีมา</t>
  </si>
  <si>
    <t>เทศบาลนครนครราชสีมา</t>
  </si>
  <si>
    <t>อบต.หนองสาหร่าย</t>
  </si>
  <si>
    <t>ครั้งที่ 1/2562 เมื่อวันที่ 1 ก.พ.62</t>
  </si>
  <si>
    <t>อบต.นากลาง</t>
  </si>
  <si>
    <t>อบต.โชคชัย</t>
  </si>
  <si>
    <t>เทศบาลเมืองสีคิ้ว</t>
  </si>
  <si>
    <t>เทศบาลตำบลแชะ</t>
  </si>
  <si>
    <t>เทศบาลตำบลด่านขุนทด</t>
  </si>
  <si>
    <t>เทศบาลเมืองเมืองปัก</t>
  </si>
  <si>
    <t>เทศบาลตำบลสูงเนิน</t>
  </si>
  <si>
    <t>เทศบาลเมืองปากช่อง</t>
  </si>
  <si>
    <t>อบต.เมืองคง</t>
  </si>
  <si>
    <t>ครั้งที่ 2/2563 เมื่อวันที่ 22 เม.ย.63</t>
  </si>
  <si>
    <t>อบต.ห้วยแคน</t>
  </si>
  <si>
    <t>ครั้งที่ 3/2563 เมื่อวันที่ 28 ก.ย.63</t>
  </si>
  <si>
    <t>นครศรีธรรมราช</t>
  </si>
  <si>
    <t>ทน.นครศรีธรรมราช</t>
  </si>
  <si>
    <t>ครั้งที่ 1/2562 เมื่อวันที่ 22 ม.ค. 62</t>
  </si>
  <si>
    <t>เทศบาลเมืองปากพนัง</t>
  </si>
  <si>
    <t>เทศบาลเมืองทุ่งสง</t>
  </si>
  <si>
    <t>จ้างเอกชน</t>
  </si>
  <si>
    <t>อปท.บางแห่งบริหารจัดการเอง</t>
  </si>
  <si>
    <t>ทต.อ่าวขนอม</t>
  </si>
  <si>
    <t>ศูนย์กำจัดขยะมูลฝอยชุมชน</t>
  </si>
  <si>
    <t>เทศบาลตำบลปากน้ำฉวาง</t>
  </si>
  <si>
    <t>ทต.ปากน้ำฉวาง</t>
  </si>
  <si>
    <t>เทศบาลตำบลชะอวด</t>
  </si>
  <si>
    <t>นครสวรรค์</t>
  </si>
  <si>
    <t>เทศบาลนครนครสวรรค์</t>
  </si>
  <si>
    <t>17 มีนาคม 2558</t>
  </si>
  <si>
    <t>เทศบาลตำบลท่าตะโก</t>
  </si>
  <si>
    <t>เทศบาลเมืองตาคลี</t>
  </si>
  <si>
    <t>เทศบาลเมืองชุมแสง</t>
  </si>
  <si>
    <t>เทศบาลตำบลลาดยาว</t>
  </si>
  <si>
    <t>นนทบุรี</t>
  </si>
  <si>
    <t>อบจ.นนทบุรี</t>
  </si>
  <si>
    <t>ครั้งที่ 4/2561 เมื่อวันที่ 21 ธ.ค. 61</t>
  </si>
  <si>
    <t>จ้างเหมา บ.เอกชน</t>
  </si>
  <si>
    <t>นราธิวาส</t>
  </si>
  <si>
    <t>เทศบาลเมืองนราธิวาส</t>
  </si>
  <si>
    <t>23 พฤศจิกายน 2561</t>
  </si>
  <si>
    <t>เทศบาลตำบลปะลุรู</t>
  </si>
  <si>
    <t>เทศบาลเมืืองสุไหงโก-ลก</t>
  </si>
  <si>
    <t>เทศบาลเมืืองนราธิวาส</t>
  </si>
  <si>
    <t>เทศบาลตำบลรือเสาะ</t>
  </si>
  <si>
    <t>น่าน</t>
  </si>
  <si>
    <t>เทศบาลเมืองน่าน</t>
  </si>
  <si>
    <t>ครั้งที่ 1/2562 เมื่อวันที่ 11 ม.ค. 2562</t>
  </si>
  <si>
    <t>อบต.ป่าคาหลวง</t>
  </si>
  <si>
    <t>อปท.บริหารจัดการเอง</t>
  </si>
  <si>
    <t>อบต.นาไร่หลวง</t>
  </si>
  <si>
    <t>เทศบาลตำบลทุ่งช้าง</t>
  </si>
  <si>
    <t>เทศบาลตำบลศรีษะเกษ</t>
  </si>
  <si>
    <t>เทศบาลตำบลหนองแดง</t>
  </si>
  <si>
    <t>อบต.ดงพญา</t>
  </si>
  <si>
    <t>เทศบาลตำบลท่าวังผา</t>
  </si>
  <si>
    <t>วิธีการเชิงกลชีวภาพ</t>
  </si>
  <si>
    <t>บึงกาฬ</t>
  </si>
  <si>
    <t>ทต.ศรีพนา</t>
  </si>
  <si>
    <t>อปท.</t>
  </si>
  <si>
    <t>ครั้งที่ 1/2566 5 เมษายน 2566</t>
  </si>
  <si>
    <t>ทม.บึงกาฬ</t>
  </si>
  <si>
    <t>ทต.พรเจริญ</t>
  </si>
  <si>
    <t>เผา/เทกอง</t>
  </si>
  <si>
    <t>ทต.ปากดาด</t>
  </si>
  <si>
    <t>บุรีรัมย์</t>
  </si>
  <si>
    <t>ทม.บุรีรัมย์</t>
  </si>
  <si>
    <t>ทต.สตึก</t>
  </si>
  <si>
    <t>ทต.บ้านกรวด</t>
  </si>
  <si>
    <t>ทต.ปะคำ</t>
  </si>
  <si>
    <t>ครั้งที่ 3/64 เมื่อวันที่ 14 ก.ค.64</t>
  </si>
  <si>
    <t>ทต.ประโคนชัย</t>
  </si>
  <si>
    <t>ทต.หนองกี่</t>
  </si>
  <si>
    <t>ครั้งที่ 4/64 เมื่อวันที่ 10 ก.ย. 64</t>
  </si>
  <si>
    <t>ปทุมธานี</t>
  </si>
  <si>
    <t>เทศบาลเมืองปทุมธานี</t>
  </si>
  <si>
    <t>บริษัทเอกชน</t>
  </si>
  <si>
    <t>ครั้งที่2/2565
วันที่ 11 ตุลาคม 2565</t>
  </si>
  <si>
    <t>องค์การบริหารส่วนตำบลคลองสาม</t>
  </si>
  <si>
    <t>ครั้งที่1/2566 
วันที่ 14 กุมภาพันธ์ี 2566</t>
  </si>
  <si>
    <t>ประจวบคีรีขันธ์</t>
  </si>
  <si>
    <t>เทศบาลตำบลเขาน้อย</t>
  </si>
  <si>
    <t>ครั้งที่ 1/2566 วันที่ 28 มีนาคม 2566</t>
  </si>
  <si>
    <t>ปราจีนบุรี</t>
  </si>
  <si>
    <t>เทศบาลเมืองปราจีนบุรี</t>
  </si>
  <si>
    <t>ทม.ปราจีนบุรี</t>
  </si>
  <si>
    <t>ครั้งที่ 1/2566 เมื่อวันที่ 21 ก.พ. 66</t>
  </si>
  <si>
    <t>เทศบาลเมืองหนองกี่</t>
  </si>
  <si>
    <t>ทม.หนองกี่</t>
  </si>
  <si>
    <t>ปัตตานี</t>
  </si>
  <si>
    <t>กรอกข้อมูลไม่ครบ</t>
  </si>
  <si>
    <t>เทศบาลเมืองปัตตานี</t>
  </si>
  <si>
    <t>ศูนย์กำจัดขยะครบวงจร</t>
  </si>
  <si>
    <t>เทศบาลตำบลบ่อทอง</t>
  </si>
  <si>
    <t>สถานีขนถ่าย</t>
  </si>
  <si>
    <t>เทศบาลตำำบลปะนะเระ</t>
  </si>
  <si>
    <t>เทศบาลตำบลมายล</t>
  </si>
  <si>
    <t>พระนครศรีอยุธยา</t>
  </si>
  <si>
    <t>อบจ.พระนครศรีอยุธยา</t>
  </si>
  <si>
    <t xml:space="preserve"> ครั้งที่ 1/2565 วันที่ 26 มกราคม 2565</t>
  </si>
  <si>
    <t>ทต.นครหลวง</t>
  </si>
  <si>
    <t>พะเยา</t>
  </si>
  <si>
    <t>ทม.พะเยา</t>
  </si>
  <si>
    <t>ครั้งที่ 1/2566 วันที่ 9 มีนาคม 2566</t>
  </si>
  <si>
    <t>ทต.ห้วยข้าวก่ำ</t>
  </si>
  <si>
    <t>พังงา</t>
  </si>
  <si>
    <t>ทม.พังงา</t>
  </si>
  <si>
    <t>ครั้งที่ 6/2566 เมื่อวันที่ 19 ก.ค. 66</t>
  </si>
  <si>
    <t>ทม.ตะกั่วป่า</t>
  </si>
  <si>
    <t>ทต.พรุใน</t>
  </si>
  <si>
    <t>อบต.เกาะยาวน้อย</t>
  </si>
  <si>
    <t>ทต.ลำแก่น</t>
  </si>
  <si>
    <t>ทต.ท้ายเหมือง</t>
  </si>
  <si>
    <t>ทต.คุระบุรี</t>
  </si>
  <si>
    <t>พัทลุง</t>
  </si>
  <si>
    <t>เทศบาลเมืองพัทลุง</t>
  </si>
  <si>
    <t>เอกชนร่วมลงทุน</t>
  </si>
  <si>
    <t>ครั้งที่ 3/2564เมื่อวันที่ 20 ธ.ค. 2564</t>
  </si>
  <si>
    <t>พิจิตร</t>
  </si>
  <si>
    <t>เทศบาลเมืองพิจิตร</t>
  </si>
  <si>
    <t>ครั้งที่ 1/2562เมื่อวันที่ 25 ม.ค. 2562</t>
  </si>
  <si>
    <t>พิษณุโลก</t>
  </si>
  <si>
    <t>ทน.พิษณุโลก, ทม.อรัญญิก, อบต.บ้านกร่าง, อบต.ท่าโพธิ์, ทต.หัวรอ, อบต.สมอแข</t>
  </si>
  <si>
    <t xml:space="preserve"> บจก.ไทมีดี </t>
  </si>
  <si>
    <t>ครั้งที่ 5/2564 เมื่อวันที่ 28 ธ.ค. 2564</t>
  </si>
  <si>
    <t>ทต.นครไทย, ทต.ป่าแดง</t>
  </si>
  <si>
    <t>เพชรบุรี</t>
  </si>
  <si>
    <t>เทศบาลเมืองชะอำ</t>
  </si>
  <si>
    <t>ครั้งที่ 1/2565 เมื่อวันที่ 20 ธันวาคม 2564</t>
  </si>
  <si>
    <t>เพชรบูรณ์</t>
  </si>
  <si>
    <t>ทม.เพชรบูรณ์</t>
  </si>
  <si>
    <t xml:space="preserve"> -</t>
  </si>
  <si>
    <t>ครั้งที่ 2/2565 ในวันที่ 17 พฤษภาคม 2565</t>
  </si>
  <si>
    <t>ทต.หนองไผ่</t>
  </si>
  <si>
    <t>ทต.ชนแดน</t>
  </si>
  <si>
    <t>อบจ.เพชรบูรณ์</t>
  </si>
  <si>
    <t>แพร่</t>
  </si>
  <si>
    <t>เทศบาลตำบลป่าแมต</t>
  </si>
  <si>
    <t>เอกชน (บริษัทแพร่พารวย จำกัด)</t>
  </si>
  <si>
    <t xml:space="preserve"> ครั้งที่  1/62 เมื่อวันที่ 31  มกราคม  2562</t>
  </si>
  <si>
    <t>ภูเก็ต</t>
  </si>
  <si>
    <t>เทศบาลนครภูเก็ต</t>
  </si>
  <si>
    <t>ทน.ภูเก็ต/บจก.พีเจที เทคโนโลยี จำกัด</t>
  </si>
  <si>
    <t>ไม่มีการเปลี่ยนแปลงคลัสเตอร์</t>
  </si>
  <si>
    <t>มหาสารคาม</t>
  </si>
  <si>
    <t>ทม.มหาสารคาม</t>
  </si>
  <si>
    <t>บริษัทร่วมลงทุน</t>
  </si>
  <si>
    <t>ครั้งที่ 2/2561 เมื่อวันที่ 2 กรกฎาคม 2561</t>
  </si>
  <si>
    <t>อยู่ระหว่างขอเปิดจุดรับซื้อกระแสไฟฟ้ากับ คกก.บริหารกิจการพลังงาน</t>
  </si>
  <si>
    <t>ทต.เชียงยืน</t>
  </si>
  <si>
    <t>ครั้งที่ 6/2561 เมื่อวันที่ 25 ธันวาคม 2561</t>
  </si>
  <si>
    <t>ทต.บรบือ</t>
  </si>
  <si>
    <t>ทต.วาปีปทุม</t>
  </si>
  <si>
    <t>ทต.พยัคฆภูมิสัย</t>
  </si>
  <si>
    <t>ทต.พยัคฆภูมิพิสัย</t>
  </si>
  <si>
    <t>ทต.โพนทอง</t>
  </si>
  <si>
    <t>ครั้งที่ 3/2564 เมื่อวันที่ 25 พฤศจิกายน 2564</t>
  </si>
  <si>
    <t>มุกดาหาร</t>
  </si>
  <si>
    <t>เทศบาลเมืองมุกดาหาร</t>
  </si>
  <si>
    <t>ครั้งที่ 4/2563 วันที่ 24 พฤศจิกายน 2563</t>
  </si>
  <si>
    <t>แม่ฮ่องสอน</t>
  </si>
  <si>
    <t>เทศบาลเมืองแม่ฮ่องสอน</t>
  </si>
  <si>
    <t>ครั้งที่ 1/2565 เมื่อวันที่ 19 พฤษภาคม 2564</t>
  </si>
  <si>
    <t>อบต.ถ้ำลอด</t>
  </si>
  <si>
    <t>แยกกันบริหารจัดการ</t>
  </si>
  <si>
    <t>คกก.เห็นชอบยกเลิกการรวมกลุ่ม ในการประชุมครั้งที่ 3/2566 เมื่อวันที่ 18 พฤษภาคม 2566</t>
  </si>
  <si>
    <t>ยโสธร</t>
  </si>
  <si>
    <t>ทม.ยโสธร</t>
  </si>
  <si>
    <t>เทศบาลเมืองยโสธร</t>
  </si>
  <si>
    <t>ครั้ังที่ 2/2564 เมื่อวันที่ 1 ก.ค.2564</t>
  </si>
  <si>
    <t>ยะลา</t>
  </si>
  <si>
    <t>เทศบาลนครยะลา</t>
  </si>
  <si>
    <t>ครั้งที่ 3/2561 เมื่อวันที่ 15 ก.ย. 2561</t>
  </si>
  <si>
    <t>เทศบาลเมืองเบตง</t>
  </si>
  <si>
    <t>ร้อยเอ็ด</t>
  </si>
  <si>
    <t>เทศบาลเมืองร้อยเอ็ด</t>
  </si>
  <si>
    <t xml:space="preserve">เทศบาลเมืองร้อยเอ็ด
</t>
  </si>
  <si>
    <t>องค์การบริหารส่วนจังหวัดร้อยเอ็ด</t>
  </si>
  <si>
    <t>ครั้งที่ 2/2566 เมื่อวันที่ 1 ก.พ. 2566</t>
  </si>
  <si>
    <t>ระนอง</t>
  </si>
  <si>
    <t>เทศบาลตำบลน้ำจืด</t>
  </si>
  <si>
    <t>เทศบาลตำบลบางนอน</t>
  </si>
  <si>
    <t>เทศบาลตำบลปากน้ำท่าเรือ</t>
  </si>
  <si>
    <t>เทศบาลตำบลกะเปอร์</t>
  </si>
  <si>
    <t>ระยอง</t>
  </si>
  <si>
    <t>องค์การบริหารส่วนจังหวัดระยอง</t>
  </si>
  <si>
    <t>บริษัท โกลบอล เพาเวอร์ ซินเนอร์ยี่ จำกัด (มหาชน)</t>
  </si>
  <si>
    <t xml:space="preserve">ครั้งที่ 2/2561 เมื่อวันที่ 5 เมษายน 2561 </t>
  </si>
  <si>
    <t>ราชบุรี</t>
  </si>
  <si>
    <t>องค์การบริหารส่วนจังหวัดราชบุรี</t>
  </si>
  <si>
    <t>บริษัทท่าฉางเอนเนอร์ยี่โซลูชั่น (ราชบุรี)</t>
  </si>
  <si>
    <t>ครั้งที่1/2561 เมื่อวันที่ 20 กุมภาพันธ์ 2561</t>
  </si>
  <si>
    <t>ลพบุรี</t>
  </si>
  <si>
    <t>เทศบาลเมืองลพบุรี</t>
  </si>
  <si>
    <t>เอกชน</t>
  </si>
  <si>
    <t>ครั้งที่ 3/2564 เมื่อวันที่ 16 กันยายน 2564</t>
  </si>
  <si>
    <t>เทศบาลตำบลท่าวุ้ง</t>
  </si>
  <si>
    <t>เทศบาลตำบลเขาพระงาม</t>
  </si>
  <si>
    <t>เทศบาลเมืองบ้านหมี่</t>
  </si>
  <si>
    <t>องค์การบริหารส่วนตำบลวังเพลิง</t>
  </si>
  <si>
    <t>ครั้งที่ 1/2565 เมื่อวันที่ 14 ธันวาคม 2564</t>
  </si>
  <si>
    <t>ลำปาง</t>
  </si>
  <si>
    <t>องค์การบริหารส่วนจังหวัดลำปาง</t>
  </si>
  <si>
    <t>อบจ.ลำปาง</t>
  </si>
  <si>
    <t>ครั้งที่ 7/2563 เมื่อวันที่ 17 ธันวาคม 2563</t>
  </si>
  <si>
    <t>เทศบาลนครลำปาง</t>
  </si>
  <si>
    <t>ลำพูน</t>
  </si>
  <si>
    <t>อบจ.ลำพูน</t>
  </si>
  <si>
    <t>อบจ.ลำพูน/เอกชน</t>
  </si>
  <si>
    <t>16 พ.ย. 64</t>
  </si>
  <si>
    <t>เลย</t>
  </si>
  <si>
    <t>ทต.เชียงคาน</t>
  </si>
  <si>
    <t>คำสั่งจ.เลย ที่ 3497/2561</t>
  </si>
  <si>
    <t>ทต.ปากชม</t>
  </si>
  <si>
    <t>ลงวันที่ 17 ธ.ค. 2561</t>
  </si>
  <si>
    <t>ทต.ท่าลี่</t>
  </si>
  <si>
    <t>เรื่อง แต่งตั้งคณะทำงานเพื่อจัดที่ดิน</t>
  </si>
  <si>
    <t>ทต.ภูกระดึง</t>
  </si>
  <si>
    <t>สำหรับกำจัดขยะมูลฝอยแก่เจ้าภาพหลัก</t>
  </si>
  <si>
    <t>เทศบาลเมืองเลย</t>
  </si>
  <si>
    <t>ตามแนวทางการรวมกลุ่มในการกำจัด</t>
  </si>
  <si>
    <t>ขยะมูลฝอย</t>
  </si>
  <si>
    <t>ศรีสะเกษ</t>
  </si>
  <si>
    <t>เทศบาลเมืองศรีสะเกษ</t>
  </si>
  <si>
    <t>RDF, ฝังกลบ, เทกอง</t>
  </si>
  <si>
    <t>เทศบาลตำบลยางชุมน้อย</t>
  </si>
  <si>
    <t>เทศบาลเมืองกันทรลักษ์</t>
  </si>
  <si>
    <t>อบต.เสียว อำเภอเบญจลักษ์</t>
  </si>
  <si>
    <t>อยู่ระหว่างดำเนินการ RDF</t>
  </si>
  <si>
    <t>เทศบาลตำบลขุนหาญ</t>
  </si>
  <si>
    <t>เทศบาลตำบลเมืองขุขันธ์</t>
  </si>
  <si>
    <t>ฝังกลบแบบถูกหลักวิชาการ</t>
  </si>
  <si>
    <t>เทศบาลตำบลบึงบูรพ์</t>
  </si>
  <si>
    <t>กลุ่มที่ 8</t>
  </si>
  <si>
    <t>เทศบาลตำบลกำแพง</t>
  </si>
  <si>
    <t>สกลนคร</t>
  </si>
  <si>
    <t>เทศบาลตำบลท่าแร่</t>
  </si>
  <si>
    <t>ทต.ท่าแร่</t>
  </si>
  <si>
    <t>อบจ.สกลนคร เขตอ.เจริญศิลป์</t>
  </si>
  <si>
    <t>อบจ.สกลนคร เขตอ.วานรนิวาส</t>
  </si>
  <si>
    <t>สงขลา</t>
  </si>
  <si>
    <t>องค์การบริหารส่วนจังหวัดสงขลา</t>
  </si>
  <si>
    <t>อบจ.สงขลา</t>
  </si>
  <si>
    <t>ครั้งที่ 2/2566 เมื่อวันที่ 20 เมษายน 2566</t>
  </si>
  <si>
    <t>เทศบาลเมืองบ้านพรุุ</t>
  </si>
  <si>
    <t>ทม.บ้านพรุ</t>
  </si>
  <si>
    <t>เทศบาลเมืองสะเดา</t>
  </si>
  <si>
    <t>ทม.สะเดา</t>
  </si>
  <si>
    <t>เทศบาลนครหาดใหญ่</t>
  </si>
  <si>
    <t>อบต.คลองหอยโข่ง</t>
  </si>
  <si>
    <t>สตูล</t>
  </si>
  <si>
    <t>เทศบาลเมืองสตูล</t>
  </si>
  <si>
    <t>สมุทรปราการ</t>
  </si>
  <si>
    <t>เทศบาลเมืองแพรกษาใหม่</t>
  </si>
  <si>
    <t>ครั้งที่ 2/2566 เมื่อวันที่ 10 ก.พ. 2566</t>
  </si>
  <si>
    <t>อบจ.สมุทรปราการ</t>
  </si>
  <si>
    <t>สมุทรสงคราม</t>
  </si>
  <si>
    <t>ทม.สมุทรสงคราม</t>
  </si>
  <si>
    <t>แต่ละ อปท.จัดการเอง</t>
  </si>
  <si>
    <t>สมุทรสาคร</t>
  </si>
  <si>
    <t>อบต.บ้านแพ้ว</t>
  </si>
  <si>
    <t>อบต.กาหลง</t>
  </si>
  <si>
    <t>ทต.ท่าจีน</t>
  </si>
  <si>
    <t>ทม.คลองมะเดื่อ</t>
  </si>
  <si>
    <t>ทต.นาดี</t>
  </si>
  <si>
    <t>สระแก้ว</t>
  </si>
  <si>
    <t>ทต.วัฒนานคร</t>
  </si>
  <si>
    <t>บริษัทท่าฉาง</t>
  </si>
  <si>
    <t>ครั้งที่ 2/2565 เมื่อวันที่ 20 ก.ย. 2565</t>
  </si>
  <si>
    <t>ทม.สระแก้ว</t>
  </si>
  <si>
    <t>ทม.วังน้ำเย็น</t>
  </si>
  <si>
    <t>ทม.อรัญญประเทศ</t>
  </si>
  <si>
    <t>อบต.วังใหม่</t>
  </si>
  <si>
    <t>สระบุรี</t>
  </si>
  <si>
    <t>ทม.สระบุรี</t>
  </si>
  <si>
    <t>ครั้งที่ 1/2564 วันที่ 2 มีนาคม 2564</t>
  </si>
  <si>
    <t>อบจ.สระบุรี</t>
  </si>
  <si>
    <t>ทม.พระพุทธบาท</t>
  </si>
  <si>
    <t>บริษัทมีต คอเปอเรชั่น</t>
  </si>
  <si>
    <t>ทม.ทับกวาง</t>
  </si>
  <si>
    <t>บริษัททีพีไอ</t>
  </si>
  <si>
    <t>สิงห์บุรี</t>
  </si>
  <si>
    <t>อบจ.สิงห์บุรี และเทศบาลเมืองสิงห์บุรี</t>
  </si>
  <si>
    <t>ครั้งที่ 2/2564 วันที่ 13 กรกฎาคม 2564</t>
  </si>
  <si>
    <t>กำจัดด้วยพลังงานความร้อน</t>
  </si>
  <si>
    <t>สุโขทัย</t>
  </si>
  <si>
    <t>ทม.สุโขทัยธานี</t>
  </si>
  <si>
    <t>จัดทำบันทึกข้อตกลงความร่วมมือ วันที่ 14 มกราคม 2562</t>
  </si>
  <si>
    <t>โซนใต้</t>
  </si>
  <si>
    <t>ทม.สวรรคโลก</t>
  </si>
  <si>
    <t xml:space="preserve"> จัดทำบันทึกข้อตกลงความร่วมมือ วันที่ 15 มกราคม 2562</t>
  </si>
  <si>
    <t>โซนเหนือ (อยู่ระหว่างปิดบ่อขยะ เนื่องจากน้ำท่วม)</t>
  </si>
  <si>
    <t>สุพรรณบุรี</t>
  </si>
  <si>
    <t>เทศบาลตำบลศรีประจันต์</t>
  </si>
  <si>
    <t>ครั้งที่ 1/2562 วันที่ 17 มกราคม 2562</t>
  </si>
  <si>
    <t>เทศบาลตำบลท่าเสด็จ</t>
  </si>
  <si>
    <t>อบต.พลับพลาไชย</t>
  </si>
  <si>
    <t>บริษัท อู่ทอง พลาสม่า เอ็นเนอร์ยี่ จำกัด</t>
  </si>
  <si>
    <t>เทศบาลตำบลบ่อกรุ</t>
  </si>
  <si>
    <t>เทศบาลเมืองสุพรรณบุรี</t>
  </si>
  <si>
    <t>สุราษฏร์ธานี</t>
  </si>
  <si>
    <t>องค์การบริหารส่วนตำบลท่าโรงช้าง</t>
  </si>
  <si>
    <t>บริษัท เอส อาร์ที พาวเวอร์กรีนจำกัด</t>
  </si>
  <si>
    <t>ครั้งที่ 2/2566 วันที่ 16 มิถุนายน 2566</t>
  </si>
  <si>
    <t>เทศบาลตำบลบ้านส้อง</t>
  </si>
  <si>
    <t>บริิษัท ลัคกี้คลีน จำกัด</t>
  </si>
  <si>
    <t>เทศบาลตำบลกาญจนดิษฐ์</t>
  </si>
  <si>
    <t>เทศบาลเมืองดอนสัก</t>
  </si>
  <si>
    <t>เทศบาลตำบลเกาะพงัน</t>
  </si>
  <si>
    <t>อควาทรีทเม้นท์</t>
  </si>
  <si>
    <t>เทศบาลตำบลเกาะเต่า</t>
  </si>
  <si>
    <t>สุรินทร์</t>
  </si>
  <si>
    <t>เทศบาลเมืองสุรินทร์</t>
  </si>
  <si>
    <t>ทต.สังขะ</t>
  </si>
  <si>
    <t>ทต.ท่าตูม</t>
  </si>
  <si>
    <t>ทต.ศีขรภูมิ</t>
  </si>
  <si>
    <t>อบต.ธาตุ</t>
  </si>
  <si>
    <t>หนองคาย</t>
  </si>
  <si>
    <t>เทศบาลเมืองหนองคาย</t>
  </si>
  <si>
    <t>ครั้งที่ 1/2562 วันที่ 7 มกราคม 2562</t>
  </si>
  <si>
    <t>เทศบาลเมืองท่าบ่อ</t>
  </si>
  <si>
    <t>ครั้งที่ 2/2566 วันที่ 29 มิถุนายน 2566</t>
  </si>
  <si>
    <t>เทศบาลตำบลศรีเชียงใหม่</t>
  </si>
  <si>
    <t>ทต.ศรีเชียงใหม่</t>
  </si>
  <si>
    <t>เทศบาลตำบลโพนพิสัย</t>
  </si>
  <si>
    <t>บริษัท ไทยโก้-เทคโนโลยี จำกัด</t>
  </si>
  <si>
    <t>กลุ่มที่ 5</t>
  </si>
  <si>
    <t>อบจ.หนองคาย</t>
  </si>
  <si>
    <t>หนองบัวลำภู</t>
  </si>
  <si>
    <t>เทศบาลเมืองหนองบัวลำภู</t>
  </si>
  <si>
    <t>อิงการแบ่งกลุ่มคลัสเตอร์จาก ทส.</t>
  </si>
  <si>
    <t>เทศบาลตำบลโนนสัง</t>
  </si>
  <si>
    <t>เทศบาลตำบลนากลาง</t>
  </si>
  <si>
    <t>เทศบาลตำำบลนากลาง</t>
  </si>
  <si>
    <t>เทศบาลตำบลโนนสูงเปลือย</t>
  </si>
  <si>
    <t>เทศบาลตำบลโนนสัูงเปลือย</t>
  </si>
  <si>
    <t>เทศบาลตำบลสุวรรณคูหา</t>
  </si>
  <si>
    <t>อ่างทอง</t>
  </si>
  <si>
    <t>เทศบาลเมืองอ่างทอง</t>
  </si>
  <si>
    <t>ครั้งที่ 2/2566 เมื่อวันที่ 15 พ.ค.2566</t>
  </si>
  <si>
    <t>อำนาจเจริญ</t>
  </si>
  <si>
    <t>เทศบาลตำบลไก่คำ</t>
  </si>
  <si>
    <t>ทต.ไก่คำ/อบต.จานลาน/ทต.นาหมอม้า/ทต.น้ำปลีก/อบต.เหล่าพรวณ/อบต.โพนทอง/อบต.ไร่สีสุก/อบต.หนองไฮ/ทต.เค็งใหญ่/ทต.รัตนวารีศรีเจริญ/อบต.จิกดู่</t>
  </si>
  <si>
    <t>ครั้งที่ 3/2561 เมื่อวันที่ 11 ธ.ค. 61</t>
  </si>
  <si>
    <t>เทศบาลตำบลปทุมราชวงศา</t>
  </si>
  <si>
    <t>ทต.ชานุมาน/ทต.ปทุมราชวงศา/ทต.หนองข่า/อบต.คำโพน/อบต.นาหว้า</t>
  </si>
  <si>
    <t xml:space="preserve"> ครั้งที่ 3/2561 เมื่อวันที่ 11 ธ.ค. 61</t>
  </si>
  <si>
    <t>อุดรธานี</t>
  </si>
  <si>
    <t xml:space="preserve">เทศบาลนครอุดรธานี
</t>
  </si>
  <si>
    <t>ครั้งที่ 2/2562 เมื่อวันที่ 8 กุมภาพันธ์ 2562</t>
  </si>
  <si>
    <t>ทต.กงพานพันดอน</t>
  </si>
  <si>
    <t>อบต.บ้านยา</t>
  </si>
  <si>
    <t>อบต.เชียงหวาง</t>
  </si>
  <si>
    <t>อุทัยธานี</t>
  </si>
  <si>
    <t>เทศบาลเมืองอุทัยธานี</t>
  </si>
  <si>
    <t>ทม.อุทัยธานี</t>
  </si>
  <si>
    <t xml:space="preserve"> เมื่อวันที่ 16 มกราคม 2562</t>
  </si>
  <si>
    <t>ครั้งที่ 3/2564 เมื่อวันที่ 9 สิงหาคม 2564</t>
  </si>
  <si>
    <t>อุตรดิตถ์</t>
  </si>
  <si>
    <t>องค์การบริหารส่วนตำบลคอรุม</t>
  </si>
  <si>
    <t>อุบลราชธานี</t>
  </si>
  <si>
    <t>อบต.หนองขอน</t>
  </si>
  <si>
    <t>ครั้งที่ 6/2565 เมื่อวันที่ 8 ธ.ค. 2565</t>
  </si>
  <si>
    <t>เทศบาลเมืองวารินชำราบ</t>
  </si>
  <si>
    <t>ทม.วารินชำราบ</t>
  </si>
  <si>
    <t>ครั้งที่ 3/2565 เมื่อวันที่ 26 ก.ย. 2565</t>
  </si>
  <si>
    <t>เทศบาลเมืองพิบูลมังสาหาร</t>
  </si>
  <si>
    <t>ทม.พิบูลมังสาหาร</t>
  </si>
  <si>
    <t>ครั้งที่ 2/2565 เมื่อวันที่ 3 พ.ค. 2565</t>
  </si>
  <si>
    <t>เทศบาลตำบลตระการพืชผล</t>
  </si>
  <si>
    <t>เทศบาลเมืองเดชอุดม</t>
  </si>
  <si>
    <t>รวมทั้งสิ้น</t>
  </si>
  <si>
    <t>กลุ่มที่ 1</t>
  </si>
  <si>
    <t>กลุ่มที่ 2</t>
  </si>
  <si>
    <t>กลุ่มที่ 3</t>
  </si>
  <si>
    <t>กลุ่มที่ 4</t>
  </si>
  <si>
    <t>กลุ่มที่ 6</t>
  </si>
  <si>
    <t>กลุ่มที่ 7</t>
  </si>
  <si>
    <t>กลุ่มที่ 9</t>
  </si>
  <si>
    <t>กลุ่มที่ 10</t>
  </si>
  <si>
    <t>กลุ่มที่ 11</t>
  </si>
  <si>
    <t>กลุ่มที่ 12</t>
  </si>
  <si>
    <t>จำนวน อปท. 
ในกลุ่ม Clusters</t>
  </si>
  <si>
    <t>อปท. เจ้าภาพกลุ่ม Clusters</t>
  </si>
  <si>
    <t>ขนาดกลุ่ม Clusters</t>
  </si>
  <si>
    <t>ปริมาณขยะของกลุ่ม Clusters</t>
  </si>
  <si>
    <t>คณะกรรมการจัดการสิ่งปฏิกูลและมูลฝอย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</si>
</sst>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_ ;\-#,##0\ "/>
    <numFmt numFmtId="188" formatCode="m/yyyy"/>
  </numFmts>
  <fonts count="11">
    <font>
      <sz val="16"/>
      <color theme="1"/>
      <name val="Sarabun"/>
      <scheme val="minor"/>
    </font>
    <font>
      <sz val="16"/>
      <color theme="1"/>
      <name val="Sarabun"/>
    </font>
    <font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b/>
      <sz val="16"/>
      <color rgb="FFFF0000"/>
      <name val="TH SarabunPSK"/>
      <family val="2"/>
    </font>
    <font>
      <b/>
      <u/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6"/>
      <color rgb="FF000000"/>
      <name val="TH SarabunPSK"/>
      <family val="2"/>
    </font>
    <font>
      <sz val="16"/>
      <color rgb="FF1F1F1F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FFF2CC"/>
        <bgColor rgb="FFFFF2CC"/>
      </patternFill>
    </fill>
    <fill>
      <patternFill patternType="solid">
        <fgColor theme="8"/>
        <bgColor theme="8"/>
      </patternFill>
    </fill>
    <fill>
      <patternFill patternType="solid">
        <fgColor rgb="FFFFFFFF"/>
        <bgColor rgb="FFFFFFFF"/>
      </patternFill>
    </fill>
    <fill>
      <patternFill patternType="solid">
        <fgColor rgb="FFF5F5F5"/>
        <bgColor rgb="FFF5F5F5"/>
      </patternFill>
    </fill>
    <fill>
      <patternFill patternType="solid">
        <fgColor rgb="FFBDD6EE"/>
        <bgColor rgb="FFBDD6EE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7" fillId="3" borderId="7" xfId="0" applyFont="1" applyFill="1" applyBorder="1" applyAlignment="1">
      <alignment horizontal="center" vertical="center"/>
    </xf>
    <xf numFmtId="187" fontId="7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4" fontId="7" fillId="3" borderId="7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0" fontId="7" fillId="5" borderId="7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0" fillId="6" borderId="7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88" fontId="7" fillId="0" borderId="7" xfId="0" applyNumberFormat="1" applyFont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187" fontId="7" fillId="8" borderId="7" xfId="0" applyNumberFormat="1" applyFont="1" applyFill="1" applyBorder="1" applyAlignment="1">
      <alignment horizontal="center" vertical="center"/>
    </xf>
    <xf numFmtId="4" fontId="7" fillId="8" borderId="7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Sarabun"/>
        <a:ea typeface="Sarabun"/>
        <a:cs typeface="Sarabun"/>
      </a:majorFont>
      <a:minorFont>
        <a:latin typeface="Sarabun"/>
        <a:ea typeface="Sarabun"/>
        <a:cs typeface="Sarabu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2"/>
  <sheetViews>
    <sheetView tabSelected="1" view="pageBreakPreview" zoomScale="85" zoomScaleNormal="55" zoomScaleSheetLayoutView="85" workbookViewId="0">
      <pane ySplit="5" topLeftCell="A152" activePane="bottomLeft" state="frozen"/>
      <selection pane="bottomLeft" activeCell="K364" sqref="K364"/>
    </sheetView>
  </sheetViews>
  <sheetFormatPr defaultColWidth="9.1640625" defaultRowHeight="24"/>
  <cols>
    <col min="1" max="1" width="2.4140625" style="12" customWidth="1"/>
    <col min="2" max="2" width="14" style="12" customWidth="1"/>
    <col min="3" max="3" width="14.4140625" style="12" customWidth="1"/>
    <col min="4" max="4" width="12.9140625" style="12" customWidth="1"/>
    <col min="5" max="5" width="19.4140625" style="12" customWidth="1"/>
    <col min="6" max="6" width="12.1640625" style="12" customWidth="1"/>
    <col min="7" max="7" width="13.75" style="12" customWidth="1"/>
    <col min="8" max="8" width="13.1640625" style="12" customWidth="1"/>
    <col min="9" max="9" width="14.6640625" style="12" customWidth="1"/>
    <col min="10" max="10" width="17.4140625" style="12" customWidth="1"/>
    <col min="11" max="11" width="27.9140625" style="12" customWidth="1"/>
    <col min="12" max="12" width="14.33203125" style="12" customWidth="1"/>
    <col min="13" max="26" width="8.4140625" style="12" customWidth="1"/>
    <col min="27" max="16384" width="9.1640625" style="12"/>
  </cols>
  <sheetData>
    <row r="1" spans="1:12">
      <c r="A1" s="13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>
      <c r="A3" s="14"/>
      <c r="B3" s="15"/>
      <c r="C3" s="14"/>
      <c r="D3" s="14"/>
      <c r="F3" s="14"/>
      <c r="G3" s="14"/>
      <c r="H3" s="14"/>
      <c r="I3" s="14"/>
      <c r="J3" s="14"/>
      <c r="K3" s="60" t="s">
        <v>1</v>
      </c>
      <c r="L3" s="61"/>
    </row>
    <row r="4" spans="1:12">
      <c r="A4" s="3" t="s">
        <v>2</v>
      </c>
      <c r="B4" s="3" t="s">
        <v>3</v>
      </c>
      <c r="C4" s="3" t="s">
        <v>4</v>
      </c>
      <c r="D4" s="5" t="s">
        <v>540</v>
      </c>
      <c r="E4" s="3" t="s">
        <v>541</v>
      </c>
      <c r="F4" s="5" t="s">
        <v>542</v>
      </c>
      <c r="G4" s="4" t="s">
        <v>543</v>
      </c>
      <c r="H4" s="16"/>
      <c r="I4" s="5" t="s">
        <v>5</v>
      </c>
      <c r="J4" s="3" t="s">
        <v>6</v>
      </c>
      <c r="K4" s="6" t="s">
        <v>7</v>
      </c>
      <c r="L4" s="3" t="s">
        <v>8</v>
      </c>
    </row>
    <row r="5" spans="1:12">
      <c r="A5" s="17"/>
      <c r="B5" s="17"/>
      <c r="C5" s="17"/>
      <c r="D5" s="17"/>
      <c r="E5" s="17"/>
      <c r="F5" s="17"/>
      <c r="G5" s="7" t="s">
        <v>9</v>
      </c>
      <c r="H5" s="7" t="s">
        <v>10</v>
      </c>
      <c r="I5" s="17"/>
      <c r="J5" s="17"/>
      <c r="K5" s="8" t="s">
        <v>544</v>
      </c>
      <c r="L5" s="17"/>
    </row>
    <row r="6" spans="1:12">
      <c r="A6" s="18">
        <v>1</v>
      </c>
      <c r="B6" s="18" t="s">
        <v>11</v>
      </c>
      <c r="C6" s="19">
        <f>COUNT(D7:D9)</f>
        <v>2</v>
      </c>
      <c r="D6" s="19">
        <f>SUM(D7:D8)</f>
        <v>61</v>
      </c>
      <c r="E6" s="20"/>
      <c r="F6" s="20"/>
      <c r="G6" s="21">
        <f t="shared" ref="G6:H6" si="0">SUM(G7:G9)</f>
        <v>364.59000000000003</v>
      </c>
      <c r="H6" s="21">
        <f t="shared" si="0"/>
        <v>0</v>
      </c>
      <c r="I6" s="20"/>
      <c r="J6" s="20"/>
      <c r="K6" s="20"/>
      <c r="L6" s="20"/>
    </row>
    <row r="7" spans="1:12">
      <c r="A7" s="22"/>
      <c r="B7" s="9" t="s">
        <v>12</v>
      </c>
      <c r="C7" s="23" t="s">
        <v>530</v>
      </c>
      <c r="D7" s="10">
        <v>41</v>
      </c>
      <c r="E7" s="10" t="s">
        <v>13</v>
      </c>
      <c r="F7" s="10" t="s">
        <v>14</v>
      </c>
      <c r="G7" s="24">
        <v>251.97</v>
      </c>
      <c r="H7" s="24">
        <v>0</v>
      </c>
      <c r="I7" s="10" t="s">
        <v>15</v>
      </c>
      <c r="J7" s="10" t="s">
        <v>16</v>
      </c>
      <c r="K7" s="22" t="s">
        <v>17</v>
      </c>
      <c r="L7" s="10"/>
    </row>
    <row r="8" spans="1:12">
      <c r="A8" s="22"/>
      <c r="B8" s="22"/>
      <c r="C8" s="23" t="s">
        <v>531</v>
      </c>
      <c r="D8" s="10">
        <v>20</v>
      </c>
      <c r="E8" s="10" t="s">
        <v>18</v>
      </c>
      <c r="F8" s="10" t="s">
        <v>14</v>
      </c>
      <c r="G8" s="24">
        <v>112.62</v>
      </c>
      <c r="H8" s="24">
        <v>0</v>
      </c>
      <c r="I8" s="10" t="s">
        <v>19</v>
      </c>
      <c r="J8" s="10" t="s">
        <v>18</v>
      </c>
      <c r="K8" s="22" t="s">
        <v>17</v>
      </c>
      <c r="L8" s="10"/>
    </row>
    <row r="9" spans="1:12">
      <c r="A9" s="22"/>
      <c r="B9" s="22"/>
      <c r="C9" s="25" t="s">
        <v>20</v>
      </c>
      <c r="D9" s="10"/>
      <c r="E9" s="10"/>
      <c r="F9" s="10"/>
      <c r="G9" s="24"/>
      <c r="H9" s="24"/>
      <c r="I9" s="10"/>
      <c r="J9" s="10"/>
      <c r="K9" s="22"/>
      <c r="L9" s="10"/>
    </row>
    <row r="10" spans="1:12">
      <c r="A10" s="18">
        <v>2</v>
      </c>
      <c r="B10" s="18" t="s">
        <v>21</v>
      </c>
      <c r="C10" s="19">
        <f>COUNT(D11:D13)</f>
        <v>3</v>
      </c>
      <c r="D10" s="19">
        <f>SUM(D11:D14)</f>
        <v>121</v>
      </c>
      <c r="E10" s="20"/>
      <c r="F10" s="20"/>
      <c r="G10" s="21">
        <f t="shared" ref="G10:H10" si="1">SUM(G11:G14)</f>
        <v>356.36</v>
      </c>
      <c r="H10" s="21">
        <f t="shared" si="1"/>
        <v>170500</v>
      </c>
      <c r="I10" s="20"/>
      <c r="J10" s="20"/>
      <c r="K10" s="20"/>
      <c r="L10" s="20"/>
    </row>
    <row r="11" spans="1:12">
      <c r="A11" s="22"/>
      <c r="B11" s="9" t="s">
        <v>12</v>
      </c>
      <c r="C11" s="23" t="s">
        <v>530</v>
      </c>
      <c r="D11" s="10">
        <v>109</v>
      </c>
      <c r="E11" s="10" t="s">
        <v>22</v>
      </c>
      <c r="F11" s="10" t="s">
        <v>23</v>
      </c>
      <c r="G11" s="24">
        <v>321.43</v>
      </c>
      <c r="H11" s="24">
        <v>170000</v>
      </c>
      <c r="I11" s="10" t="s">
        <v>24</v>
      </c>
      <c r="J11" s="10" t="s">
        <v>22</v>
      </c>
      <c r="K11" s="22" t="s">
        <v>25</v>
      </c>
      <c r="L11" s="10" t="s">
        <v>26</v>
      </c>
    </row>
    <row r="12" spans="1:12">
      <c r="A12" s="22"/>
      <c r="B12" s="22"/>
      <c r="C12" s="23" t="s">
        <v>531</v>
      </c>
      <c r="D12" s="10">
        <v>8</v>
      </c>
      <c r="E12" s="10" t="s">
        <v>27</v>
      </c>
      <c r="F12" s="10" t="s">
        <v>14</v>
      </c>
      <c r="G12" s="24">
        <v>20.62</v>
      </c>
      <c r="H12" s="24">
        <v>0</v>
      </c>
      <c r="I12" s="10" t="s">
        <v>19</v>
      </c>
      <c r="J12" s="10" t="s">
        <v>28</v>
      </c>
      <c r="K12" s="22" t="s">
        <v>25</v>
      </c>
      <c r="L12" s="10"/>
    </row>
    <row r="13" spans="1:12">
      <c r="A13" s="22"/>
      <c r="B13" s="22"/>
      <c r="C13" s="23" t="s">
        <v>532</v>
      </c>
      <c r="D13" s="10">
        <v>4</v>
      </c>
      <c r="E13" s="10" t="s">
        <v>29</v>
      </c>
      <c r="F13" s="10" t="s">
        <v>14</v>
      </c>
      <c r="G13" s="24">
        <v>14.31</v>
      </c>
      <c r="H13" s="24">
        <v>500</v>
      </c>
      <c r="I13" s="10" t="s">
        <v>19</v>
      </c>
      <c r="J13" s="10" t="s">
        <v>29</v>
      </c>
      <c r="K13" s="22" t="s">
        <v>25</v>
      </c>
      <c r="L13" s="10"/>
    </row>
    <row r="14" spans="1:12">
      <c r="A14" s="22"/>
      <c r="B14" s="22"/>
      <c r="C14" s="25" t="s">
        <v>20</v>
      </c>
      <c r="D14" s="10"/>
      <c r="E14" s="10"/>
      <c r="F14" s="10"/>
      <c r="G14" s="24"/>
      <c r="H14" s="24"/>
      <c r="I14" s="10"/>
      <c r="J14" s="10"/>
      <c r="K14" s="22"/>
      <c r="L14" s="10"/>
    </row>
    <row r="15" spans="1:12">
      <c r="A15" s="18">
        <v>3</v>
      </c>
      <c r="B15" s="18" t="s">
        <v>30</v>
      </c>
      <c r="C15" s="19">
        <f>COUNT(D16:D18)</f>
        <v>2</v>
      </c>
      <c r="D15" s="19">
        <f>SUM(D16:D17)</f>
        <v>150</v>
      </c>
      <c r="E15" s="20"/>
      <c r="F15" s="20"/>
      <c r="G15" s="21">
        <f t="shared" ref="G15:H15" si="2">SUM(G16:G18)</f>
        <v>765.75</v>
      </c>
      <c r="H15" s="21">
        <f t="shared" si="2"/>
        <v>0</v>
      </c>
      <c r="I15" s="20"/>
      <c r="J15" s="20"/>
      <c r="K15" s="20"/>
      <c r="L15" s="26"/>
    </row>
    <row r="16" spans="1:12">
      <c r="A16" s="22"/>
      <c r="B16" s="9" t="s">
        <v>12</v>
      </c>
      <c r="C16" s="23" t="s">
        <v>530</v>
      </c>
      <c r="D16" s="10">
        <v>56</v>
      </c>
      <c r="E16" s="10" t="s">
        <v>31</v>
      </c>
      <c r="F16" s="10" t="s">
        <v>23</v>
      </c>
      <c r="G16" s="24">
        <v>241.89</v>
      </c>
      <c r="H16" s="24">
        <v>0</v>
      </c>
      <c r="I16" s="10" t="s">
        <v>32</v>
      </c>
      <c r="J16" s="10" t="s">
        <v>33</v>
      </c>
      <c r="K16" s="22" t="s">
        <v>34</v>
      </c>
      <c r="L16" s="27"/>
    </row>
    <row r="17" spans="1:12">
      <c r="A17" s="22"/>
      <c r="B17" s="22"/>
      <c r="C17" s="23" t="s">
        <v>531</v>
      </c>
      <c r="D17" s="10">
        <v>94</v>
      </c>
      <c r="E17" s="10" t="s">
        <v>35</v>
      </c>
      <c r="F17" s="10" t="s">
        <v>36</v>
      </c>
      <c r="G17" s="24">
        <v>523.86</v>
      </c>
      <c r="H17" s="24">
        <v>0</v>
      </c>
      <c r="I17" s="10" t="s">
        <v>19</v>
      </c>
      <c r="J17" s="10" t="s">
        <v>35</v>
      </c>
      <c r="K17" s="28" t="s">
        <v>37</v>
      </c>
      <c r="L17" s="10"/>
    </row>
    <row r="18" spans="1:12">
      <c r="A18" s="22"/>
      <c r="B18" s="22"/>
      <c r="C18" s="25" t="s">
        <v>20</v>
      </c>
      <c r="D18" s="10"/>
      <c r="E18" s="10"/>
      <c r="F18" s="10"/>
      <c r="G18" s="24"/>
      <c r="H18" s="24"/>
      <c r="I18" s="10"/>
      <c r="J18" s="10"/>
      <c r="K18" s="22"/>
      <c r="L18" s="10"/>
    </row>
    <row r="19" spans="1:12">
      <c r="A19" s="18">
        <v>4</v>
      </c>
      <c r="B19" s="18" t="s">
        <v>38</v>
      </c>
      <c r="C19" s="19">
        <f>COUNT(D20:D24)</f>
        <v>4</v>
      </c>
      <c r="D19" s="19">
        <f>SUM(D20:D24)</f>
        <v>89</v>
      </c>
      <c r="E19" s="20"/>
      <c r="F19" s="20"/>
      <c r="G19" s="21">
        <f t="shared" ref="G19:H19" si="3">SUM(G20:G24)</f>
        <v>146.96</v>
      </c>
      <c r="H19" s="21">
        <f t="shared" si="3"/>
        <v>11500</v>
      </c>
      <c r="I19" s="20"/>
      <c r="J19" s="20"/>
      <c r="K19" s="20"/>
      <c r="L19" s="20"/>
    </row>
    <row r="20" spans="1:12">
      <c r="A20" s="22"/>
      <c r="B20" s="9" t="s">
        <v>12</v>
      </c>
      <c r="C20" s="23" t="s">
        <v>530</v>
      </c>
      <c r="D20" s="10">
        <v>56</v>
      </c>
      <c r="E20" s="10" t="s">
        <v>39</v>
      </c>
      <c r="F20" s="10" t="s">
        <v>14</v>
      </c>
      <c r="G20" s="24">
        <v>120</v>
      </c>
      <c r="H20" s="24">
        <v>0</v>
      </c>
      <c r="I20" s="10" t="s">
        <v>32</v>
      </c>
      <c r="J20" s="10" t="s">
        <v>39</v>
      </c>
      <c r="K20" s="22" t="s">
        <v>40</v>
      </c>
      <c r="L20" s="10" t="s">
        <v>26</v>
      </c>
    </row>
    <row r="21" spans="1:12">
      <c r="A21" s="22"/>
      <c r="B21" s="22"/>
      <c r="C21" s="23" t="s">
        <v>531</v>
      </c>
      <c r="D21" s="10">
        <v>8</v>
      </c>
      <c r="E21" s="10" t="s">
        <v>41</v>
      </c>
      <c r="F21" s="10" t="s">
        <v>14</v>
      </c>
      <c r="G21" s="24">
        <v>10</v>
      </c>
      <c r="H21" s="24">
        <v>0</v>
      </c>
      <c r="I21" s="10" t="s">
        <v>32</v>
      </c>
      <c r="J21" s="10" t="s">
        <v>41</v>
      </c>
      <c r="K21" s="22" t="s">
        <v>40</v>
      </c>
      <c r="L21" s="10"/>
    </row>
    <row r="22" spans="1:12">
      <c r="A22" s="22"/>
      <c r="B22" s="22"/>
      <c r="C22" s="23" t="s">
        <v>532</v>
      </c>
      <c r="D22" s="10">
        <v>20</v>
      </c>
      <c r="E22" s="10" t="s">
        <v>42</v>
      </c>
      <c r="F22" s="10" t="s">
        <v>14</v>
      </c>
      <c r="G22" s="24">
        <v>9.9600000000000009</v>
      </c>
      <c r="H22" s="24">
        <v>11500</v>
      </c>
      <c r="I22" s="10" t="s">
        <v>32</v>
      </c>
      <c r="J22" s="10" t="s">
        <v>42</v>
      </c>
      <c r="K22" s="22" t="s">
        <v>40</v>
      </c>
      <c r="L22" s="10"/>
    </row>
    <row r="23" spans="1:12">
      <c r="A23" s="22"/>
      <c r="B23" s="22"/>
      <c r="C23" s="23" t="s">
        <v>533</v>
      </c>
      <c r="D23" s="10">
        <v>5</v>
      </c>
      <c r="E23" s="10" t="s">
        <v>43</v>
      </c>
      <c r="F23" s="10" t="s">
        <v>14</v>
      </c>
      <c r="G23" s="24">
        <v>7</v>
      </c>
      <c r="H23" s="24">
        <v>0</v>
      </c>
      <c r="I23" s="10" t="s">
        <v>32</v>
      </c>
      <c r="J23" s="10" t="s">
        <v>43</v>
      </c>
      <c r="K23" s="22" t="s">
        <v>40</v>
      </c>
      <c r="L23" s="10"/>
    </row>
    <row r="24" spans="1:12">
      <c r="A24" s="22"/>
      <c r="B24" s="22"/>
      <c r="C24" s="25" t="s">
        <v>20</v>
      </c>
      <c r="D24" s="10"/>
      <c r="E24" s="10"/>
      <c r="F24" s="10"/>
      <c r="G24" s="24"/>
      <c r="H24" s="24"/>
      <c r="I24" s="10"/>
      <c r="J24" s="10"/>
      <c r="K24" s="22"/>
      <c r="L24" s="10"/>
    </row>
    <row r="25" spans="1:12">
      <c r="A25" s="18">
        <v>5</v>
      </c>
      <c r="B25" s="18" t="s">
        <v>44</v>
      </c>
      <c r="C25" s="19">
        <f>COUNT(D26:D31)</f>
        <v>6</v>
      </c>
      <c r="D25" s="19">
        <f>SUM(D26:D31)</f>
        <v>224</v>
      </c>
      <c r="E25" s="20"/>
      <c r="F25" s="20"/>
      <c r="G25" s="21">
        <f t="shared" ref="G25:H25" si="4">SUM(G26:G32)</f>
        <v>834.74999999999989</v>
      </c>
      <c r="H25" s="21">
        <f t="shared" si="4"/>
        <v>0</v>
      </c>
      <c r="I25" s="20"/>
      <c r="J25" s="20"/>
      <c r="K25" s="20"/>
      <c r="L25" s="20"/>
    </row>
    <row r="26" spans="1:12">
      <c r="A26" s="22"/>
      <c r="B26" s="9"/>
      <c r="C26" s="23" t="s">
        <v>530</v>
      </c>
      <c r="D26" s="10">
        <v>4</v>
      </c>
      <c r="E26" s="10" t="s">
        <v>45</v>
      </c>
      <c r="F26" s="10" t="s">
        <v>23</v>
      </c>
      <c r="G26" s="24">
        <v>446.71</v>
      </c>
      <c r="H26" s="24">
        <v>0</v>
      </c>
      <c r="I26" s="10" t="s">
        <v>46</v>
      </c>
      <c r="J26" s="10" t="s">
        <v>45</v>
      </c>
      <c r="K26" s="22" t="s">
        <v>47</v>
      </c>
      <c r="L26" s="10"/>
    </row>
    <row r="27" spans="1:12">
      <c r="A27" s="22"/>
      <c r="B27" s="22"/>
      <c r="C27" s="23" t="s">
        <v>531</v>
      </c>
      <c r="D27" s="10">
        <v>33</v>
      </c>
      <c r="E27" s="10" t="s">
        <v>48</v>
      </c>
      <c r="F27" s="10" t="s">
        <v>14</v>
      </c>
      <c r="G27" s="24">
        <v>70.22</v>
      </c>
      <c r="H27" s="24">
        <v>0</v>
      </c>
      <c r="I27" s="10" t="s">
        <v>32</v>
      </c>
      <c r="J27" s="10" t="s">
        <v>48</v>
      </c>
      <c r="K27" s="22" t="s">
        <v>49</v>
      </c>
      <c r="L27" s="10"/>
    </row>
    <row r="28" spans="1:12">
      <c r="A28" s="22"/>
      <c r="B28" s="22"/>
      <c r="C28" s="23" t="s">
        <v>532</v>
      </c>
      <c r="D28" s="10">
        <v>63</v>
      </c>
      <c r="E28" s="10" t="s">
        <v>50</v>
      </c>
      <c r="F28" s="10" t="s">
        <v>14</v>
      </c>
      <c r="G28" s="24">
        <v>126.91</v>
      </c>
      <c r="H28" s="24">
        <v>0</v>
      </c>
      <c r="I28" s="10" t="s">
        <v>32</v>
      </c>
      <c r="J28" s="10" t="s">
        <v>50</v>
      </c>
      <c r="K28" s="22" t="s">
        <v>49</v>
      </c>
      <c r="L28" s="10"/>
    </row>
    <row r="29" spans="1:12">
      <c r="A29" s="22"/>
      <c r="B29" s="22"/>
      <c r="C29" s="23" t="s">
        <v>533</v>
      </c>
      <c r="D29" s="10">
        <v>39</v>
      </c>
      <c r="E29" s="10" t="s">
        <v>51</v>
      </c>
      <c r="F29" s="10" t="s">
        <v>14</v>
      </c>
      <c r="G29" s="24">
        <v>108.11</v>
      </c>
      <c r="H29" s="24">
        <v>0</v>
      </c>
      <c r="I29" s="10" t="s">
        <v>32</v>
      </c>
      <c r="J29" s="10" t="s">
        <v>51</v>
      </c>
      <c r="K29" s="22" t="s">
        <v>49</v>
      </c>
      <c r="L29" s="10"/>
    </row>
    <row r="30" spans="1:12">
      <c r="A30" s="22"/>
      <c r="B30" s="22"/>
      <c r="C30" s="23" t="s">
        <v>484</v>
      </c>
      <c r="D30" s="10">
        <v>47</v>
      </c>
      <c r="E30" s="10" t="s">
        <v>52</v>
      </c>
      <c r="F30" s="10" t="s">
        <v>14</v>
      </c>
      <c r="G30" s="24">
        <v>82.8</v>
      </c>
      <c r="H30" s="24">
        <v>0</v>
      </c>
      <c r="I30" s="10" t="s">
        <v>32</v>
      </c>
      <c r="J30" s="10" t="s">
        <v>52</v>
      </c>
      <c r="K30" s="22" t="s">
        <v>49</v>
      </c>
      <c r="L30" s="10"/>
    </row>
    <row r="31" spans="1:12">
      <c r="A31" s="22"/>
      <c r="B31" s="22"/>
      <c r="C31" s="23" t="s">
        <v>534</v>
      </c>
      <c r="D31" s="10">
        <v>38</v>
      </c>
      <c r="E31" s="10" t="s">
        <v>53</v>
      </c>
      <c r="F31" s="10" t="s">
        <v>14</v>
      </c>
      <c r="G31" s="24"/>
      <c r="H31" s="24"/>
      <c r="I31" s="10"/>
      <c r="J31" s="10" t="s">
        <v>53</v>
      </c>
      <c r="K31" s="22" t="s">
        <v>47</v>
      </c>
      <c r="L31" s="10"/>
    </row>
    <row r="32" spans="1:12">
      <c r="A32" s="22"/>
      <c r="B32" s="22"/>
      <c r="C32" s="25" t="s">
        <v>20</v>
      </c>
      <c r="D32" s="10"/>
      <c r="E32" s="10"/>
      <c r="F32" s="10"/>
      <c r="G32" s="24"/>
      <c r="H32" s="24"/>
      <c r="I32" s="10"/>
      <c r="J32" s="10"/>
      <c r="K32" s="22"/>
      <c r="L32" s="10"/>
    </row>
    <row r="33" spans="1:12">
      <c r="A33" s="18">
        <v>6</v>
      </c>
      <c r="B33" s="18" t="s">
        <v>54</v>
      </c>
      <c r="C33" s="19">
        <f>COUNT(D34:D37)</f>
        <v>4</v>
      </c>
      <c r="D33" s="19">
        <f>SUM(D34:D37)</f>
        <v>81</v>
      </c>
      <c r="E33" s="20"/>
      <c r="F33" s="20"/>
      <c r="G33" s="21">
        <f t="shared" ref="G33:H33" si="5">SUM(G34:G38)</f>
        <v>363.33</v>
      </c>
      <c r="H33" s="21">
        <f t="shared" si="5"/>
        <v>0</v>
      </c>
      <c r="I33" s="20"/>
      <c r="J33" s="20"/>
      <c r="K33" s="20"/>
      <c r="L33" s="20"/>
    </row>
    <row r="34" spans="1:12">
      <c r="A34" s="22"/>
      <c r="B34" s="9" t="s">
        <v>12</v>
      </c>
      <c r="C34" s="23" t="s">
        <v>530</v>
      </c>
      <c r="D34" s="10">
        <v>50</v>
      </c>
      <c r="E34" s="10" t="s">
        <v>55</v>
      </c>
      <c r="F34" s="10" t="s">
        <v>14</v>
      </c>
      <c r="G34" s="24">
        <v>271.60000000000002</v>
      </c>
      <c r="H34" s="24">
        <v>0</v>
      </c>
      <c r="I34" s="10" t="s">
        <v>32</v>
      </c>
      <c r="J34" s="10" t="s">
        <v>56</v>
      </c>
      <c r="K34" s="22" t="s">
        <v>57</v>
      </c>
      <c r="L34" s="10"/>
    </row>
    <row r="35" spans="1:12">
      <c r="A35" s="22"/>
      <c r="B35" s="22"/>
      <c r="C35" s="23" t="s">
        <v>531</v>
      </c>
      <c r="D35" s="10">
        <v>5</v>
      </c>
      <c r="E35" s="10" t="s">
        <v>58</v>
      </c>
      <c r="F35" s="10" t="s">
        <v>14</v>
      </c>
      <c r="G35" s="24">
        <v>14.77</v>
      </c>
      <c r="H35" s="24">
        <v>0</v>
      </c>
      <c r="I35" s="10" t="s">
        <v>32</v>
      </c>
      <c r="J35" s="10" t="s">
        <v>58</v>
      </c>
      <c r="K35" s="22" t="s">
        <v>57</v>
      </c>
      <c r="L35" s="10"/>
    </row>
    <row r="36" spans="1:12">
      <c r="A36" s="22"/>
      <c r="B36" s="22"/>
      <c r="C36" s="23" t="s">
        <v>532</v>
      </c>
      <c r="D36" s="10">
        <v>14</v>
      </c>
      <c r="E36" s="10" t="s">
        <v>59</v>
      </c>
      <c r="F36" s="10" t="s">
        <v>14</v>
      </c>
      <c r="G36" s="24">
        <v>29.07</v>
      </c>
      <c r="H36" s="24">
        <v>0</v>
      </c>
      <c r="I36" s="10" t="s">
        <v>24</v>
      </c>
      <c r="J36" s="10" t="s">
        <v>59</v>
      </c>
      <c r="K36" s="22" t="s">
        <v>57</v>
      </c>
      <c r="L36" s="10"/>
    </row>
    <row r="37" spans="1:12">
      <c r="A37" s="22"/>
      <c r="B37" s="22"/>
      <c r="C37" s="23" t="s">
        <v>533</v>
      </c>
      <c r="D37" s="10">
        <v>12</v>
      </c>
      <c r="E37" s="10" t="s">
        <v>60</v>
      </c>
      <c r="F37" s="10" t="s">
        <v>14</v>
      </c>
      <c r="G37" s="24">
        <v>47.89</v>
      </c>
      <c r="H37" s="24">
        <v>0</v>
      </c>
      <c r="I37" s="10" t="s">
        <v>32</v>
      </c>
      <c r="J37" s="10" t="s">
        <v>61</v>
      </c>
      <c r="K37" s="22" t="s">
        <v>62</v>
      </c>
      <c r="L37" s="10"/>
    </row>
    <row r="38" spans="1:12">
      <c r="A38" s="22"/>
      <c r="B38" s="22"/>
      <c r="C38" s="25" t="s">
        <v>20</v>
      </c>
      <c r="D38" s="10"/>
      <c r="E38" s="10"/>
      <c r="F38" s="10"/>
      <c r="G38" s="24"/>
      <c r="H38" s="24"/>
      <c r="I38" s="10"/>
      <c r="J38" s="10"/>
      <c r="K38" s="22"/>
      <c r="L38" s="10"/>
    </row>
    <row r="39" spans="1:12">
      <c r="A39" s="18">
        <v>7</v>
      </c>
      <c r="B39" s="18" t="s">
        <v>63</v>
      </c>
      <c r="C39" s="19">
        <f>COUNT(D40:D43)</f>
        <v>4</v>
      </c>
      <c r="D39" s="19">
        <f>SUM(D40:D43)</f>
        <v>91</v>
      </c>
      <c r="E39" s="20"/>
      <c r="F39" s="20"/>
      <c r="G39" s="21">
        <f t="shared" ref="G39:H39" si="6">SUM(G40:G44)</f>
        <v>493.12</v>
      </c>
      <c r="H39" s="21">
        <f t="shared" si="6"/>
        <v>1570.88</v>
      </c>
      <c r="I39" s="20"/>
      <c r="J39" s="20"/>
      <c r="K39" s="20"/>
      <c r="L39" s="26"/>
    </row>
    <row r="40" spans="1:12">
      <c r="A40" s="22"/>
      <c r="B40" s="9" t="s">
        <v>12</v>
      </c>
      <c r="C40" s="23" t="s">
        <v>530</v>
      </c>
      <c r="D40" s="10">
        <v>40</v>
      </c>
      <c r="E40" s="10" t="s">
        <v>64</v>
      </c>
      <c r="F40" s="10" t="s">
        <v>14</v>
      </c>
      <c r="G40" s="24">
        <v>163.19</v>
      </c>
      <c r="H40" s="24">
        <v>0</v>
      </c>
      <c r="I40" s="10" t="s">
        <v>65</v>
      </c>
      <c r="J40" s="10" t="s">
        <v>66</v>
      </c>
      <c r="K40" s="22" t="s">
        <v>67</v>
      </c>
      <c r="L40" s="10"/>
    </row>
    <row r="41" spans="1:12">
      <c r="A41" s="22"/>
      <c r="B41" s="22"/>
      <c r="C41" s="23" t="s">
        <v>531</v>
      </c>
      <c r="D41" s="10">
        <v>14</v>
      </c>
      <c r="E41" s="10" t="s">
        <v>68</v>
      </c>
      <c r="F41" s="10" t="s">
        <v>14</v>
      </c>
      <c r="G41" s="24">
        <v>90.91</v>
      </c>
      <c r="H41" s="24">
        <v>1500</v>
      </c>
      <c r="I41" s="10" t="s">
        <v>69</v>
      </c>
      <c r="J41" s="10" t="s">
        <v>70</v>
      </c>
      <c r="K41" s="27"/>
      <c r="L41" s="10"/>
    </row>
    <row r="42" spans="1:12">
      <c r="A42" s="22"/>
      <c r="B42" s="22"/>
      <c r="C42" s="23" t="s">
        <v>532</v>
      </c>
      <c r="D42" s="10">
        <v>6</v>
      </c>
      <c r="E42" s="10" t="s">
        <v>71</v>
      </c>
      <c r="F42" s="10" t="s">
        <v>14</v>
      </c>
      <c r="G42" s="24">
        <v>12.06</v>
      </c>
      <c r="H42" s="24">
        <v>70.88</v>
      </c>
      <c r="I42" s="10" t="s">
        <v>69</v>
      </c>
      <c r="J42" s="10" t="s">
        <v>72</v>
      </c>
      <c r="K42" s="22"/>
      <c r="L42" s="10"/>
    </row>
    <row r="43" spans="1:12">
      <c r="A43" s="22"/>
      <c r="B43" s="22"/>
      <c r="C43" s="23" t="s">
        <v>533</v>
      </c>
      <c r="D43" s="10">
        <v>31</v>
      </c>
      <c r="E43" s="10" t="s">
        <v>73</v>
      </c>
      <c r="F43" s="10" t="s">
        <v>14</v>
      </c>
      <c r="G43" s="24">
        <v>226.96</v>
      </c>
      <c r="H43" s="24">
        <v>0</v>
      </c>
      <c r="I43" s="10" t="s">
        <v>32</v>
      </c>
      <c r="J43" s="10" t="s">
        <v>74</v>
      </c>
      <c r="K43" s="22"/>
      <c r="L43" s="10"/>
    </row>
    <row r="44" spans="1:12">
      <c r="A44" s="22"/>
      <c r="B44" s="22"/>
      <c r="C44" s="25" t="s">
        <v>20</v>
      </c>
      <c r="D44" s="29">
        <v>17</v>
      </c>
      <c r="E44" s="10"/>
      <c r="F44" s="10"/>
      <c r="G44" s="24"/>
      <c r="H44" s="24"/>
      <c r="I44" s="10"/>
      <c r="J44" s="10"/>
      <c r="K44" s="22"/>
      <c r="L44" s="10"/>
    </row>
    <row r="45" spans="1:12">
      <c r="A45" s="18">
        <v>8</v>
      </c>
      <c r="B45" s="18" t="s">
        <v>75</v>
      </c>
      <c r="C45" s="19">
        <f>COUNT(D46:D51)</f>
        <v>5</v>
      </c>
      <c r="D45" s="19">
        <f>SUM(D46:D51)</f>
        <v>98</v>
      </c>
      <c r="E45" s="20"/>
      <c r="F45" s="20"/>
      <c r="G45" s="21">
        <f t="shared" ref="G45:H45" si="7">SUM(G46:G51)</f>
        <v>2818.24</v>
      </c>
      <c r="H45" s="21">
        <f t="shared" si="7"/>
        <v>4464109</v>
      </c>
      <c r="I45" s="20"/>
      <c r="J45" s="20"/>
      <c r="K45" s="20"/>
      <c r="L45" s="20"/>
    </row>
    <row r="46" spans="1:12">
      <c r="A46" s="22"/>
      <c r="B46" s="9" t="s">
        <v>12</v>
      </c>
      <c r="C46" s="23" t="s">
        <v>530</v>
      </c>
      <c r="D46" s="10">
        <v>7</v>
      </c>
      <c r="E46" s="10" t="s">
        <v>76</v>
      </c>
      <c r="F46" s="10" t="s">
        <v>36</v>
      </c>
      <c r="G46" s="24">
        <v>1191.03</v>
      </c>
      <c r="H46" s="24">
        <v>3215838</v>
      </c>
      <c r="I46" s="10" t="s">
        <v>19</v>
      </c>
      <c r="J46" s="10" t="s">
        <v>77</v>
      </c>
      <c r="K46" s="22" t="s">
        <v>78</v>
      </c>
      <c r="L46" s="10"/>
    </row>
    <row r="47" spans="1:12" ht="48">
      <c r="A47" s="22"/>
      <c r="B47" s="22"/>
      <c r="C47" s="23" t="s">
        <v>531</v>
      </c>
      <c r="D47" s="10">
        <v>16</v>
      </c>
      <c r="E47" s="10" t="s">
        <v>79</v>
      </c>
      <c r="F47" s="10" t="s">
        <v>23</v>
      </c>
      <c r="G47" s="24">
        <v>437</v>
      </c>
      <c r="H47" s="24">
        <v>256753</v>
      </c>
      <c r="I47" s="10" t="s">
        <v>80</v>
      </c>
      <c r="J47" s="10" t="s">
        <v>81</v>
      </c>
      <c r="K47" s="22" t="s">
        <v>78</v>
      </c>
      <c r="L47" s="30" t="s">
        <v>82</v>
      </c>
    </row>
    <row r="48" spans="1:12">
      <c r="A48" s="22"/>
      <c r="B48" s="22"/>
      <c r="C48" s="23" t="s">
        <v>532</v>
      </c>
      <c r="D48" s="10">
        <v>17</v>
      </c>
      <c r="E48" s="10" t="s">
        <v>83</v>
      </c>
      <c r="F48" s="10" t="s">
        <v>36</v>
      </c>
      <c r="G48" s="24">
        <v>662.21</v>
      </c>
      <c r="H48" s="24">
        <v>930008</v>
      </c>
      <c r="I48" s="10" t="s">
        <v>32</v>
      </c>
      <c r="J48" s="10" t="s">
        <v>77</v>
      </c>
      <c r="K48" s="22" t="s">
        <v>78</v>
      </c>
      <c r="L48" s="10"/>
    </row>
    <row r="49" spans="1:12">
      <c r="A49" s="22"/>
      <c r="B49" s="22"/>
      <c r="C49" s="23" t="s">
        <v>533</v>
      </c>
      <c r="D49" s="10">
        <v>57</v>
      </c>
      <c r="E49" s="10" t="s">
        <v>84</v>
      </c>
      <c r="F49" s="10" t="s">
        <v>36</v>
      </c>
      <c r="G49" s="24">
        <v>513</v>
      </c>
      <c r="H49" s="24">
        <v>31510</v>
      </c>
      <c r="I49" s="10" t="s">
        <v>32</v>
      </c>
      <c r="J49" s="10" t="s">
        <v>85</v>
      </c>
      <c r="K49" s="22" t="s">
        <v>78</v>
      </c>
      <c r="L49" s="10"/>
    </row>
    <row r="50" spans="1:12">
      <c r="A50" s="22"/>
      <c r="B50" s="22"/>
      <c r="C50" s="23" t="s">
        <v>484</v>
      </c>
      <c r="D50" s="10">
        <v>1</v>
      </c>
      <c r="E50" s="10" t="s">
        <v>86</v>
      </c>
      <c r="F50" s="10" t="s">
        <v>14</v>
      </c>
      <c r="G50" s="24">
        <v>15</v>
      </c>
      <c r="H50" s="24">
        <v>30000</v>
      </c>
      <c r="I50" s="10" t="s">
        <v>19</v>
      </c>
      <c r="J50" s="10" t="s">
        <v>86</v>
      </c>
      <c r="K50" s="22" t="s">
        <v>78</v>
      </c>
      <c r="L50" s="10"/>
    </row>
    <row r="51" spans="1:12">
      <c r="A51" s="22"/>
      <c r="B51" s="22"/>
      <c r="C51" s="25" t="s">
        <v>20</v>
      </c>
      <c r="D51" s="10"/>
      <c r="E51" s="10"/>
      <c r="F51" s="10"/>
      <c r="G51" s="24"/>
      <c r="H51" s="24"/>
      <c r="I51" s="10"/>
      <c r="J51" s="10"/>
      <c r="K51" s="22"/>
      <c r="L51" s="10"/>
    </row>
    <row r="52" spans="1:12">
      <c r="A52" s="18">
        <v>9</v>
      </c>
      <c r="B52" s="18" t="s">
        <v>87</v>
      </c>
      <c r="C52" s="19">
        <f>COUNT(D53:D54)</f>
        <v>1</v>
      </c>
      <c r="D52" s="19">
        <f>SUM(D53:D54)</f>
        <v>59</v>
      </c>
      <c r="E52" s="20"/>
      <c r="F52" s="20"/>
      <c r="G52" s="21">
        <f t="shared" ref="G52:H52" si="8">SUM(G53:G54)</f>
        <v>268.98</v>
      </c>
      <c r="H52" s="21">
        <f t="shared" si="8"/>
        <v>10707</v>
      </c>
      <c r="I52" s="20"/>
      <c r="J52" s="20"/>
      <c r="K52" s="20"/>
      <c r="L52" s="20"/>
    </row>
    <row r="53" spans="1:12">
      <c r="A53" s="22"/>
      <c r="B53" s="9" t="s">
        <v>12</v>
      </c>
      <c r="C53" s="23" t="s">
        <v>530</v>
      </c>
      <c r="D53" s="10">
        <v>59</v>
      </c>
      <c r="E53" s="10" t="s">
        <v>88</v>
      </c>
      <c r="F53" s="10" t="s">
        <v>14</v>
      </c>
      <c r="G53" s="24">
        <v>268.98</v>
      </c>
      <c r="H53" s="24">
        <v>10707</v>
      </c>
      <c r="I53" s="10" t="s">
        <v>80</v>
      </c>
      <c r="J53" s="10" t="s">
        <v>89</v>
      </c>
      <c r="K53" s="22" t="s">
        <v>90</v>
      </c>
      <c r="L53" s="10"/>
    </row>
    <row r="54" spans="1:12">
      <c r="A54" s="22"/>
      <c r="B54" s="22"/>
      <c r="C54" s="25" t="s">
        <v>20</v>
      </c>
      <c r="D54" s="10"/>
      <c r="E54" s="10"/>
      <c r="F54" s="10"/>
      <c r="G54" s="24"/>
      <c r="H54" s="24"/>
      <c r="I54" s="10"/>
      <c r="J54" s="10"/>
      <c r="K54" s="22"/>
      <c r="L54" s="10"/>
    </row>
    <row r="55" spans="1:12">
      <c r="A55" s="18">
        <v>10</v>
      </c>
      <c r="B55" s="18" t="s">
        <v>91</v>
      </c>
      <c r="C55" s="19">
        <v>4</v>
      </c>
      <c r="D55" s="19">
        <f>SUM(D56:D59)</f>
        <v>142</v>
      </c>
      <c r="E55" s="20"/>
      <c r="F55" s="20"/>
      <c r="G55" s="21">
        <v>975.05</v>
      </c>
      <c r="H55" s="21">
        <v>20000</v>
      </c>
      <c r="I55" s="20"/>
      <c r="J55" s="20"/>
      <c r="K55" s="20"/>
      <c r="L55" s="20"/>
    </row>
    <row r="56" spans="1:12">
      <c r="A56" s="22"/>
      <c r="B56" s="9" t="s">
        <v>12</v>
      </c>
      <c r="C56" s="23" t="s">
        <v>530</v>
      </c>
      <c r="D56" s="10">
        <v>52</v>
      </c>
      <c r="E56" s="10" t="s">
        <v>92</v>
      </c>
      <c r="F56" s="10" t="s">
        <v>23</v>
      </c>
      <c r="G56" s="24">
        <v>335.02</v>
      </c>
      <c r="H56" s="24">
        <v>20000</v>
      </c>
      <c r="I56" s="10" t="s">
        <v>32</v>
      </c>
      <c r="J56" s="10" t="s">
        <v>92</v>
      </c>
      <c r="K56" s="22" t="s">
        <v>93</v>
      </c>
      <c r="L56" s="10"/>
    </row>
    <row r="57" spans="1:12">
      <c r="A57" s="22"/>
      <c r="B57" s="22"/>
      <c r="C57" s="23" t="s">
        <v>531</v>
      </c>
      <c r="D57" s="10">
        <v>33</v>
      </c>
      <c r="E57" s="10" t="s">
        <v>94</v>
      </c>
      <c r="F57" s="10" t="s">
        <v>14</v>
      </c>
      <c r="G57" s="24">
        <v>242.13</v>
      </c>
      <c r="H57" s="24">
        <v>0</v>
      </c>
      <c r="I57" s="10" t="s">
        <v>32</v>
      </c>
      <c r="J57" s="10" t="s">
        <v>94</v>
      </c>
      <c r="K57" s="31" t="s">
        <v>93</v>
      </c>
      <c r="L57" s="10"/>
    </row>
    <row r="58" spans="1:12">
      <c r="A58" s="22"/>
      <c r="B58" s="22"/>
      <c r="C58" s="23" t="s">
        <v>532</v>
      </c>
      <c r="D58" s="10">
        <v>31</v>
      </c>
      <c r="E58" s="10" t="s">
        <v>95</v>
      </c>
      <c r="F58" s="10" t="s">
        <v>14</v>
      </c>
      <c r="G58" s="24">
        <v>239.52</v>
      </c>
      <c r="H58" s="24">
        <v>0</v>
      </c>
      <c r="I58" s="10" t="s">
        <v>32</v>
      </c>
      <c r="J58" s="10" t="s">
        <v>96</v>
      </c>
      <c r="K58" s="22" t="s">
        <v>93</v>
      </c>
      <c r="L58" s="10"/>
    </row>
    <row r="59" spans="1:12">
      <c r="A59" s="22"/>
      <c r="B59" s="22"/>
      <c r="C59" s="23" t="s">
        <v>533</v>
      </c>
      <c r="D59" s="10">
        <v>26</v>
      </c>
      <c r="E59" s="10" t="s">
        <v>97</v>
      </c>
      <c r="F59" s="10" t="s">
        <v>14</v>
      </c>
      <c r="G59" s="24">
        <v>158.38</v>
      </c>
      <c r="H59" s="24">
        <v>0</v>
      </c>
      <c r="I59" s="10" t="s">
        <v>32</v>
      </c>
      <c r="J59" s="10" t="s">
        <v>97</v>
      </c>
      <c r="K59" s="22" t="s">
        <v>93</v>
      </c>
      <c r="L59" s="10"/>
    </row>
    <row r="60" spans="1:12">
      <c r="A60" s="22"/>
      <c r="B60" s="22"/>
      <c r="C60" s="25" t="s">
        <v>20</v>
      </c>
      <c r="D60" s="10"/>
      <c r="E60" s="10"/>
      <c r="F60" s="10"/>
      <c r="G60" s="24"/>
      <c r="H60" s="24"/>
      <c r="I60" s="10"/>
      <c r="J60" s="10"/>
      <c r="K60" s="22"/>
      <c r="L60" s="10"/>
    </row>
    <row r="61" spans="1:12">
      <c r="A61" s="18">
        <v>11</v>
      </c>
      <c r="B61" s="18" t="s">
        <v>98</v>
      </c>
      <c r="C61" s="19">
        <f>COUNT(D62:D63)</f>
        <v>2</v>
      </c>
      <c r="D61" s="19">
        <f>SUM(D62:D63)</f>
        <v>39</v>
      </c>
      <c r="E61" s="20"/>
      <c r="F61" s="20"/>
      <c r="G61" s="21">
        <f t="shared" ref="G61:H61" si="9">SUM(G62:G64)</f>
        <v>160</v>
      </c>
      <c r="H61" s="21">
        <f t="shared" si="9"/>
        <v>318830</v>
      </c>
      <c r="I61" s="20"/>
      <c r="J61" s="20"/>
      <c r="K61" s="20"/>
      <c r="L61" s="20"/>
    </row>
    <row r="62" spans="1:12">
      <c r="A62" s="22"/>
      <c r="B62" s="9" t="s">
        <v>12</v>
      </c>
      <c r="C62" s="23" t="s">
        <v>530</v>
      </c>
      <c r="D62" s="10">
        <v>27</v>
      </c>
      <c r="E62" s="10" t="s">
        <v>99</v>
      </c>
      <c r="F62" s="10" t="s">
        <v>14</v>
      </c>
      <c r="G62" s="24">
        <v>110</v>
      </c>
      <c r="H62" s="24">
        <v>52380</v>
      </c>
      <c r="I62" s="10" t="s">
        <v>32</v>
      </c>
      <c r="J62" s="10" t="s">
        <v>99</v>
      </c>
      <c r="K62" s="22" t="s">
        <v>100</v>
      </c>
      <c r="L62" s="10"/>
    </row>
    <row r="63" spans="1:12">
      <c r="A63" s="22"/>
      <c r="B63" s="22"/>
      <c r="C63" s="23" t="s">
        <v>531</v>
      </c>
      <c r="D63" s="10">
        <v>12</v>
      </c>
      <c r="E63" s="10" t="s">
        <v>101</v>
      </c>
      <c r="F63" s="10" t="s">
        <v>14</v>
      </c>
      <c r="G63" s="24">
        <v>50</v>
      </c>
      <c r="H63" s="24">
        <v>266450</v>
      </c>
      <c r="I63" s="10" t="s">
        <v>32</v>
      </c>
      <c r="J63" s="10" t="s">
        <v>101</v>
      </c>
      <c r="K63" s="22" t="s">
        <v>102</v>
      </c>
      <c r="L63" s="32" t="s">
        <v>103</v>
      </c>
    </row>
    <row r="64" spans="1:12">
      <c r="A64" s="22"/>
      <c r="B64" s="22"/>
      <c r="C64" s="25" t="s">
        <v>20</v>
      </c>
      <c r="D64" s="29">
        <v>39</v>
      </c>
      <c r="E64" s="10"/>
      <c r="F64" s="10"/>
      <c r="G64" s="24"/>
      <c r="H64" s="24"/>
      <c r="I64" s="10"/>
      <c r="J64" s="10"/>
      <c r="K64" s="22"/>
      <c r="L64" s="10"/>
    </row>
    <row r="65" spans="1:12">
      <c r="A65" s="18">
        <v>12</v>
      </c>
      <c r="B65" s="18" t="s">
        <v>104</v>
      </c>
      <c r="C65" s="19">
        <f>COUNT(D66:D67)</f>
        <v>2</v>
      </c>
      <c r="D65" s="19">
        <f>SUM(D66:D67)</f>
        <v>130</v>
      </c>
      <c r="E65" s="20"/>
      <c r="F65" s="20"/>
      <c r="G65" s="21">
        <f t="shared" ref="G65:H65" si="10">SUM(G66:G68)</f>
        <v>1097</v>
      </c>
      <c r="H65" s="21">
        <f t="shared" si="10"/>
        <v>0</v>
      </c>
      <c r="I65" s="20"/>
      <c r="J65" s="20"/>
      <c r="K65" s="20"/>
      <c r="L65" s="20"/>
    </row>
    <row r="66" spans="1:12">
      <c r="A66" s="22"/>
      <c r="B66" s="9" t="s">
        <v>12</v>
      </c>
      <c r="C66" s="23" t="s">
        <v>530</v>
      </c>
      <c r="D66" s="10">
        <v>86</v>
      </c>
      <c r="E66" s="33" t="s">
        <v>105</v>
      </c>
      <c r="F66" s="10" t="s">
        <v>36</v>
      </c>
      <c r="G66" s="24">
        <v>737</v>
      </c>
      <c r="H66" s="24">
        <v>0</v>
      </c>
      <c r="I66" s="10" t="s">
        <v>32</v>
      </c>
      <c r="J66" s="33" t="s">
        <v>105</v>
      </c>
      <c r="K66" s="22" t="s">
        <v>106</v>
      </c>
      <c r="L66" s="10"/>
    </row>
    <row r="67" spans="1:12">
      <c r="A67" s="22"/>
      <c r="B67" s="22"/>
      <c r="C67" s="23" t="s">
        <v>531</v>
      </c>
      <c r="D67" s="10">
        <v>44</v>
      </c>
      <c r="E67" s="33" t="s">
        <v>107</v>
      </c>
      <c r="F67" s="10" t="s">
        <v>23</v>
      </c>
      <c r="G67" s="24">
        <v>360</v>
      </c>
      <c r="H67" s="24">
        <v>0</v>
      </c>
      <c r="I67" s="10" t="s">
        <v>32</v>
      </c>
      <c r="J67" s="33" t="s">
        <v>107</v>
      </c>
      <c r="K67" s="22" t="s">
        <v>106</v>
      </c>
      <c r="L67" s="10"/>
    </row>
    <row r="68" spans="1:12">
      <c r="A68" s="22"/>
      <c r="B68" s="22"/>
      <c r="C68" s="25" t="s">
        <v>20</v>
      </c>
      <c r="D68" s="29">
        <v>13</v>
      </c>
      <c r="E68" s="10"/>
      <c r="F68" s="10"/>
      <c r="G68" s="24"/>
      <c r="H68" s="24"/>
      <c r="I68" s="10"/>
      <c r="J68" s="10"/>
      <c r="K68" s="22"/>
      <c r="L68" s="10"/>
    </row>
    <row r="69" spans="1:12">
      <c r="A69" s="18">
        <v>13</v>
      </c>
      <c r="B69" s="18" t="s">
        <v>108</v>
      </c>
      <c r="C69" s="19">
        <f>COUNT(D70:D72)</f>
        <v>3</v>
      </c>
      <c r="D69" s="19">
        <f>SUM(D70:D72)</f>
        <v>133</v>
      </c>
      <c r="E69" s="20"/>
      <c r="F69" s="20"/>
      <c r="G69" s="21">
        <f t="shared" ref="G69:H69" si="11">SUM(G70:G73)</f>
        <v>397.42</v>
      </c>
      <c r="H69" s="21">
        <f t="shared" si="11"/>
        <v>0</v>
      </c>
      <c r="I69" s="20"/>
      <c r="J69" s="20"/>
      <c r="K69" s="20"/>
      <c r="L69" s="20"/>
    </row>
    <row r="70" spans="1:12" ht="48">
      <c r="A70" s="22"/>
      <c r="B70" s="9" t="s">
        <v>12</v>
      </c>
      <c r="C70" s="23" t="s">
        <v>530</v>
      </c>
      <c r="D70" s="10">
        <v>107</v>
      </c>
      <c r="E70" s="10" t="s">
        <v>109</v>
      </c>
      <c r="F70" s="10" t="s">
        <v>14</v>
      </c>
      <c r="G70" s="24">
        <v>250</v>
      </c>
      <c r="H70" s="24">
        <v>0</v>
      </c>
      <c r="I70" s="10" t="s">
        <v>80</v>
      </c>
      <c r="J70" s="30" t="s">
        <v>110</v>
      </c>
      <c r="K70" s="22" t="s">
        <v>111</v>
      </c>
      <c r="L70" s="10"/>
    </row>
    <row r="71" spans="1:12">
      <c r="A71" s="22"/>
      <c r="B71" s="22"/>
      <c r="C71" s="23" t="s">
        <v>531</v>
      </c>
      <c r="D71" s="10">
        <v>21</v>
      </c>
      <c r="E71" s="10" t="s">
        <v>112</v>
      </c>
      <c r="F71" s="10" t="s">
        <v>14</v>
      </c>
      <c r="G71" s="24">
        <v>70</v>
      </c>
      <c r="H71" s="24">
        <v>0</v>
      </c>
      <c r="I71" s="10" t="s">
        <v>32</v>
      </c>
      <c r="J71" s="10" t="s">
        <v>113</v>
      </c>
      <c r="K71" s="22" t="s">
        <v>111</v>
      </c>
      <c r="L71" s="10"/>
    </row>
    <row r="72" spans="1:12">
      <c r="A72" s="22"/>
      <c r="B72" s="22"/>
      <c r="C72" s="23" t="s">
        <v>532</v>
      </c>
      <c r="D72" s="10">
        <v>5</v>
      </c>
      <c r="E72" s="10" t="s">
        <v>114</v>
      </c>
      <c r="F72" s="10" t="s">
        <v>14</v>
      </c>
      <c r="G72" s="24">
        <v>77.42</v>
      </c>
      <c r="H72" s="24">
        <v>0</v>
      </c>
      <c r="I72" s="10" t="s">
        <v>32</v>
      </c>
      <c r="J72" s="10"/>
      <c r="K72" s="22" t="s">
        <v>111</v>
      </c>
      <c r="L72" s="10"/>
    </row>
    <row r="73" spans="1:12">
      <c r="A73" s="22"/>
      <c r="B73" s="22"/>
      <c r="C73" s="25" t="s">
        <v>20</v>
      </c>
      <c r="D73" s="29">
        <v>77</v>
      </c>
      <c r="E73" s="10"/>
      <c r="F73" s="10"/>
      <c r="G73" s="24"/>
      <c r="H73" s="24"/>
      <c r="I73" s="10"/>
      <c r="J73" s="10"/>
      <c r="K73" s="22"/>
      <c r="L73" s="10"/>
    </row>
    <row r="74" spans="1:12">
      <c r="A74" s="18">
        <v>14</v>
      </c>
      <c r="B74" s="18" t="s">
        <v>115</v>
      </c>
      <c r="C74" s="19">
        <f>COUNT(D75:D78)</f>
        <v>3</v>
      </c>
      <c r="D74" s="19">
        <f>SUM(D75:D78)</f>
        <v>100</v>
      </c>
      <c r="E74" s="20"/>
      <c r="F74" s="20"/>
      <c r="G74" s="21">
        <f t="shared" ref="G74:H74" si="12">SUM(G75:G78)</f>
        <v>699.58089999999993</v>
      </c>
      <c r="H74" s="21">
        <f t="shared" si="12"/>
        <v>920000</v>
      </c>
      <c r="I74" s="20"/>
      <c r="J74" s="20"/>
      <c r="K74" s="20"/>
      <c r="L74" s="20"/>
    </row>
    <row r="75" spans="1:12">
      <c r="A75" s="22"/>
      <c r="B75" s="9" t="s">
        <v>12</v>
      </c>
      <c r="C75" s="23" t="s">
        <v>530</v>
      </c>
      <c r="D75" s="10">
        <v>19</v>
      </c>
      <c r="E75" s="10" t="s">
        <v>116</v>
      </c>
      <c r="F75" s="10" t="s">
        <v>14</v>
      </c>
      <c r="G75" s="24">
        <v>220.24870000000001</v>
      </c>
      <c r="H75" s="24">
        <v>920000</v>
      </c>
      <c r="I75" s="10" t="s">
        <v>32</v>
      </c>
      <c r="J75" s="10" t="s">
        <v>116</v>
      </c>
      <c r="K75" s="22" t="s">
        <v>117</v>
      </c>
      <c r="L75" s="10"/>
    </row>
    <row r="76" spans="1:12">
      <c r="A76" s="22"/>
      <c r="B76" s="22"/>
      <c r="C76" s="23" t="s">
        <v>531</v>
      </c>
      <c r="D76" s="10">
        <v>17</v>
      </c>
      <c r="E76" s="10" t="s">
        <v>118</v>
      </c>
      <c r="F76" s="10" t="s">
        <v>14</v>
      </c>
      <c r="G76" s="24">
        <v>113.30110000000001</v>
      </c>
      <c r="H76" s="24">
        <v>0</v>
      </c>
      <c r="I76" s="10" t="s">
        <v>32</v>
      </c>
      <c r="J76" s="10" t="s">
        <v>118</v>
      </c>
      <c r="K76" s="31" t="s">
        <v>117</v>
      </c>
      <c r="L76" s="10"/>
    </row>
    <row r="77" spans="1:12">
      <c r="A77" s="22"/>
      <c r="B77" s="22"/>
      <c r="C77" s="23" t="s">
        <v>532</v>
      </c>
      <c r="D77" s="10">
        <v>64</v>
      </c>
      <c r="E77" s="10" t="s">
        <v>119</v>
      </c>
      <c r="F77" s="10" t="s">
        <v>23</v>
      </c>
      <c r="G77" s="24">
        <v>366.03109999999998</v>
      </c>
      <c r="H77" s="24">
        <v>0</v>
      </c>
      <c r="I77" s="10" t="s">
        <v>46</v>
      </c>
      <c r="J77" s="10" t="s">
        <v>119</v>
      </c>
      <c r="K77" s="31" t="s">
        <v>117</v>
      </c>
      <c r="L77" s="10"/>
    </row>
    <row r="78" spans="1:12">
      <c r="A78" s="22"/>
      <c r="B78" s="22"/>
      <c r="C78" s="25" t="s">
        <v>20</v>
      </c>
      <c r="D78" s="10"/>
      <c r="E78" s="10"/>
      <c r="F78" s="10"/>
      <c r="G78" s="24"/>
      <c r="H78" s="24"/>
      <c r="I78" s="10"/>
      <c r="J78" s="10"/>
      <c r="K78" s="22"/>
      <c r="L78" s="10"/>
    </row>
    <row r="79" spans="1:12">
      <c r="A79" s="18">
        <v>15</v>
      </c>
      <c r="B79" s="18" t="s">
        <v>120</v>
      </c>
      <c r="C79" s="19">
        <f>COUNT(D80:D84)</f>
        <v>5</v>
      </c>
      <c r="D79" s="19">
        <f>SUM(D80:D84)</f>
        <v>24</v>
      </c>
      <c r="E79" s="20"/>
      <c r="F79" s="20"/>
      <c r="G79" s="21">
        <f t="shared" ref="G79:H79" si="13">SUM(G80:G85)</f>
        <v>120.6</v>
      </c>
      <c r="H79" s="21">
        <f t="shared" si="13"/>
        <v>96470.91</v>
      </c>
      <c r="I79" s="20"/>
      <c r="J79" s="20"/>
      <c r="K79" s="20"/>
      <c r="L79" s="20"/>
    </row>
    <row r="80" spans="1:12">
      <c r="A80" s="22"/>
      <c r="B80" s="9" t="s">
        <v>12</v>
      </c>
      <c r="C80" s="23" t="s">
        <v>530</v>
      </c>
      <c r="D80" s="10">
        <v>12</v>
      </c>
      <c r="E80" s="10" t="s">
        <v>121</v>
      </c>
      <c r="F80" s="10" t="s">
        <v>14</v>
      </c>
      <c r="G80" s="24">
        <v>60</v>
      </c>
      <c r="H80" s="24">
        <v>60000</v>
      </c>
      <c r="I80" s="10" t="s">
        <v>32</v>
      </c>
      <c r="J80" s="10" t="s">
        <v>121</v>
      </c>
      <c r="K80" s="22" t="s">
        <v>122</v>
      </c>
      <c r="L80" s="10"/>
    </row>
    <row r="81" spans="1:12">
      <c r="A81" s="22"/>
      <c r="B81" s="22"/>
      <c r="C81" s="23" t="s">
        <v>531</v>
      </c>
      <c r="D81" s="10">
        <v>4</v>
      </c>
      <c r="E81" s="10" t="s">
        <v>123</v>
      </c>
      <c r="F81" s="10" t="s">
        <v>14</v>
      </c>
      <c r="G81" s="24">
        <v>12</v>
      </c>
      <c r="H81" s="24">
        <v>16470.91</v>
      </c>
      <c r="I81" s="10" t="s">
        <v>19</v>
      </c>
      <c r="J81" s="10" t="s">
        <v>123</v>
      </c>
      <c r="K81" s="22" t="s">
        <v>122</v>
      </c>
      <c r="L81" s="10"/>
    </row>
    <row r="82" spans="1:12">
      <c r="A82" s="22"/>
      <c r="B82" s="22"/>
      <c r="C82" s="23" t="s">
        <v>532</v>
      </c>
      <c r="D82" s="10">
        <v>2</v>
      </c>
      <c r="E82" s="10" t="s">
        <v>124</v>
      </c>
      <c r="F82" s="10" t="s">
        <v>14</v>
      </c>
      <c r="G82" s="24">
        <v>1.6</v>
      </c>
      <c r="H82" s="24">
        <v>0</v>
      </c>
      <c r="I82" s="10" t="s">
        <v>19</v>
      </c>
      <c r="J82" s="10" t="s">
        <v>124</v>
      </c>
      <c r="K82" s="22" t="s">
        <v>122</v>
      </c>
      <c r="L82" s="10"/>
    </row>
    <row r="83" spans="1:12">
      <c r="A83" s="22"/>
      <c r="B83" s="22"/>
      <c r="C83" s="23" t="s">
        <v>533</v>
      </c>
      <c r="D83" s="10">
        <v>2</v>
      </c>
      <c r="E83" s="10" t="s">
        <v>125</v>
      </c>
      <c r="F83" s="10" t="s">
        <v>14</v>
      </c>
      <c r="G83" s="24">
        <v>25</v>
      </c>
      <c r="H83" s="24">
        <v>20000</v>
      </c>
      <c r="I83" s="10" t="s">
        <v>126</v>
      </c>
      <c r="J83" s="10" t="s">
        <v>125</v>
      </c>
      <c r="K83" s="22" t="s">
        <v>122</v>
      </c>
      <c r="L83" s="10"/>
    </row>
    <row r="84" spans="1:12">
      <c r="A84" s="22"/>
      <c r="B84" s="22"/>
      <c r="C84" s="23" t="s">
        <v>484</v>
      </c>
      <c r="D84" s="10">
        <v>4</v>
      </c>
      <c r="E84" s="10" t="s">
        <v>127</v>
      </c>
      <c r="F84" s="10" t="s">
        <v>14</v>
      </c>
      <c r="G84" s="24">
        <v>22</v>
      </c>
      <c r="H84" s="24">
        <v>0</v>
      </c>
      <c r="I84" s="10" t="s">
        <v>24</v>
      </c>
      <c r="J84" s="10" t="s">
        <v>127</v>
      </c>
      <c r="K84" s="22" t="s">
        <v>122</v>
      </c>
      <c r="L84" s="10"/>
    </row>
    <row r="85" spans="1:12">
      <c r="A85" s="22"/>
      <c r="B85" s="22"/>
      <c r="C85" s="25" t="s">
        <v>20</v>
      </c>
      <c r="D85" s="29">
        <v>19</v>
      </c>
      <c r="E85" s="10"/>
      <c r="F85" s="10"/>
      <c r="G85" s="24"/>
      <c r="H85" s="24"/>
      <c r="I85" s="10"/>
      <c r="J85" s="10"/>
      <c r="K85" s="22"/>
      <c r="L85" s="10"/>
    </row>
    <row r="86" spans="1:12">
      <c r="A86" s="18">
        <v>16</v>
      </c>
      <c r="B86" s="18" t="s">
        <v>128</v>
      </c>
      <c r="C86" s="19">
        <f>COUNT(D87:D92)</f>
        <v>5</v>
      </c>
      <c r="D86" s="19">
        <f>SUM(D87:D91)</f>
        <v>68</v>
      </c>
      <c r="E86" s="20"/>
      <c r="F86" s="20"/>
      <c r="G86" s="21">
        <f t="shared" ref="G86:H86" si="14">SUM(G87:G92)</f>
        <v>471.11</v>
      </c>
      <c r="H86" s="21">
        <f t="shared" si="14"/>
        <v>400000</v>
      </c>
      <c r="I86" s="20"/>
      <c r="J86" s="20"/>
      <c r="K86" s="20"/>
      <c r="L86" s="20"/>
    </row>
    <row r="87" spans="1:12">
      <c r="A87" s="22"/>
      <c r="B87" s="9" t="s">
        <v>12</v>
      </c>
      <c r="C87" s="23" t="s">
        <v>530</v>
      </c>
      <c r="D87" s="10">
        <v>30</v>
      </c>
      <c r="E87" s="10" t="s">
        <v>129</v>
      </c>
      <c r="F87" s="10" t="s">
        <v>14</v>
      </c>
      <c r="G87" s="24">
        <v>207.96</v>
      </c>
      <c r="H87" s="24" t="s">
        <v>130</v>
      </c>
      <c r="I87" s="10" t="s">
        <v>32</v>
      </c>
      <c r="J87" s="10" t="s">
        <v>129</v>
      </c>
      <c r="K87" s="22" t="s">
        <v>131</v>
      </c>
      <c r="L87" s="10"/>
    </row>
    <row r="88" spans="1:12">
      <c r="A88" s="22"/>
      <c r="B88" s="22"/>
      <c r="C88" s="23" t="s">
        <v>531</v>
      </c>
      <c r="D88" s="10">
        <v>7</v>
      </c>
      <c r="E88" s="10" t="s">
        <v>132</v>
      </c>
      <c r="F88" s="10" t="s">
        <v>14</v>
      </c>
      <c r="G88" s="24">
        <v>10.6</v>
      </c>
      <c r="H88" s="24" t="s">
        <v>130</v>
      </c>
      <c r="I88" s="10" t="s">
        <v>32</v>
      </c>
      <c r="J88" s="10" t="s">
        <v>132</v>
      </c>
      <c r="K88" s="22" t="s">
        <v>131</v>
      </c>
      <c r="L88" s="10"/>
    </row>
    <row r="89" spans="1:12">
      <c r="A89" s="22"/>
      <c r="B89" s="22"/>
      <c r="C89" s="23" t="s">
        <v>532</v>
      </c>
      <c r="D89" s="10">
        <v>20</v>
      </c>
      <c r="E89" s="10" t="s">
        <v>133</v>
      </c>
      <c r="F89" s="10" t="s">
        <v>14</v>
      </c>
      <c r="G89" s="24">
        <v>150</v>
      </c>
      <c r="H89" s="24">
        <v>400000</v>
      </c>
      <c r="I89" s="10" t="s">
        <v>32</v>
      </c>
      <c r="J89" s="10" t="s">
        <v>134</v>
      </c>
      <c r="K89" s="22" t="s">
        <v>131</v>
      </c>
      <c r="L89" s="10"/>
    </row>
    <row r="90" spans="1:12">
      <c r="A90" s="22"/>
      <c r="B90" s="22"/>
      <c r="C90" s="23" t="s">
        <v>533</v>
      </c>
      <c r="D90" s="10">
        <v>6</v>
      </c>
      <c r="E90" s="10" t="s">
        <v>135</v>
      </c>
      <c r="F90" s="10" t="s">
        <v>14</v>
      </c>
      <c r="G90" s="24">
        <v>75.28</v>
      </c>
      <c r="H90" s="24" t="s">
        <v>130</v>
      </c>
      <c r="I90" s="10" t="s">
        <v>32</v>
      </c>
      <c r="J90" s="10" t="s">
        <v>136</v>
      </c>
      <c r="K90" s="22" t="s">
        <v>131</v>
      </c>
      <c r="L90" s="10"/>
    </row>
    <row r="91" spans="1:12">
      <c r="A91" s="22"/>
      <c r="B91" s="22"/>
      <c r="C91" s="23" t="s">
        <v>484</v>
      </c>
      <c r="D91" s="10">
        <v>5</v>
      </c>
      <c r="E91" s="10" t="s">
        <v>137</v>
      </c>
      <c r="F91" s="10" t="s">
        <v>14</v>
      </c>
      <c r="G91" s="24">
        <v>27.27</v>
      </c>
      <c r="H91" s="24" t="s">
        <v>130</v>
      </c>
      <c r="I91" s="10" t="s">
        <v>32</v>
      </c>
      <c r="J91" s="10" t="s">
        <v>137</v>
      </c>
      <c r="K91" s="22" t="s">
        <v>131</v>
      </c>
      <c r="L91" s="10"/>
    </row>
    <row r="92" spans="1:12">
      <c r="A92" s="22"/>
      <c r="B92" s="22"/>
      <c r="C92" s="25" t="s">
        <v>20</v>
      </c>
      <c r="D92" s="10"/>
      <c r="E92" s="10"/>
      <c r="F92" s="10"/>
      <c r="G92" s="24"/>
      <c r="H92" s="24"/>
      <c r="I92" s="10"/>
      <c r="J92" s="10"/>
      <c r="K92" s="22"/>
      <c r="L92" s="10"/>
    </row>
    <row r="93" spans="1:12">
      <c r="A93" s="18">
        <v>17</v>
      </c>
      <c r="B93" s="18" t="s">
        <v>138</v>
      </c>
      <c r="C93" s="19">
        <f>COUNT(D94:D96)</f>
        <v>2</v>
      </c>
      <c r="D93" s="19">
        <f>SUM(D94:D95)</f>
        <v>45</v>
      </c>
      <c r="E93" s="20"/>
      <c r="F93" s="20"/>
      <c r="G93" s="21">
        <f t="shared" ref="G93:H93" si="15">SUM(G94:G96)</f>
        <v>77.62</v>
      </c>
      <c r="H93" s="21">
        <f t="shared" si="15"/>
        <v>0</v>
      </c>
      <c r="I93" s="20"/>
      <c r="J93" s="20"/>
      <c r="K93" s="20"/>
      <c r="L93" s="26"/>
    </row>
    <row r="94" spans="1:12">
      <c r="A94" s="22"/>
      <c r="B94" s="9" t="s">
        <v>12</v>
      </c>
      <c r="C94" s="23" t="s">
        <v>530</v>
      </c>
      <c r="D94" s="10">
        <v>32</v>
      </c>
      <c r="E94" s="34" t="s">
        <v>139</v>
      </c>
      <c r="F94" s="10" t="s">
        <v>14</v>
      </c>
      <c r="G94" s="24">
        <v>49.35</v>
      </c>
      <c r="H94" s="24">
        <v>0</v>
      </c>
      <c r="I94" s="10" t="s">
        <v>69</v>
      </c>
      <c r="J94" s="10"/>
      <c r="K94" s="22" t="s">
        <v>140</v>
      </c>
      <c r="L94" s="10"/>
    </row>
    <row r="95" spans="1:12">
      <c r="A95" s="22"/>
      <c r="B95" s="9"/>
      <c r="C95" s="23" t="s">
        <v>531</v>
      </c>
      <c r="D95" s="10">
        <v>13</v>
      </c>
      <c r="E95" s="35" t="s">
        <v>141</v>
      </c>
      <c r="F95" s="10" t="s">
        <v>14</v>
      </c>
      <c r="G95" s="24">
        <v>28.27</v>
      </c>
      <c r="H95" s="24">
        <v>0</v>
      </c>
      <c r="I95" s="10" t="s">
        <v>69</v>
      </c>
      <c r="J95" s="10"/>
      <c r="K95" s="22" t="s">
        <v>142</v>
      </c>
      <c r="L95" s="10"/>
    </row>
    <row r="96" spans="1:12">
      <c r="A96" s="22"/>
      <c r="B96" s="22"/>
      <c r="C96" s="25" t="s">
        <v>20</v>
      </c>
      <c r="D96" s="10"/>
      <c r="E96" s="10"/>
      <c r="F96" s="10"/>
      <c r="G96" s="24"/>
      <c r="H96" s="24"/>
      <c r="I96" s="10"/>
      <c r="J96" s="10"/>
      <c r="K96" s="22"/>
      <c r="L96" s="10"/>
    </row>
    <row r="97" spans="1:12">
      <c r="A97" s="18">
        <v>18</v>
      </c>
      <c r="B97" s="18" t="s">
        <v>143</v>
      </c>
      <c r="C97" s="19">
        <f>COUNT(D98:D101)</f>
        <v>4</v>
      </c>
      <c r="D97" s="19">
        <f>SUM(D98:D101)</f>
        <v>69</v>
      </c>
      <c r="E97" s="20"/>
      <c r="F97" s="20"/>
      <c r="G97" s="21">
        <f t="shared" ref="G97:H97" si="16">SUM(G98:G102)</f>
        <v>795.77</v>
      </c>
      <c r="H97" s="21">
        <f t="shared" si="16"/>
        <v>1229500</v>
      </c>
      <c r="I97" s="20"/>
      <c r="J97" s="20"/>
      <c r="K97" s="20"/>
      <c r="L97" s="20"/>
    </row>
    <row r="98" spans="1:12">
      <c r="A98" s="22"/>
      <c r="B98" s="36" t="s">
        <v>12</v>
      </c>
      <c r="C98" s="23" t="s">
        <v>530</v>
      </c>
      <c r="D98" s="10">
        <v>23</v>
      </c>
      <c r="E98" s="10" t="s">
        <v>144</v>
      </c>
      <c r="F98" s="10" t="s">
        <v>14</v>
      </c>
      <c r="G98" s="24">
        <v>251</v>
      </c>
      <c r="H98" s="24">
        <v>1200000</v>
      </c>
      <c r="I98" s="10" t="s">
        <v>80</v>
      </c>
      <c r="J98" s="10" t="s">
        <v>144</v>
      </c>
      <c r="K98" s="22" t="s">
        <v>145</v>
      </c>
      <c r="L98" s="10"/>
    </row>
    <row r="99" spans="1:12">
      <c r="A99" s="22"/>
      <c r="B99" s="22"/>
      <c r="C99" s="23" t="s">
        <v>531</v>
      </c>
      <c r="D99" s="10">
        <v>6</v>
      </c>
      <c r="E99" s="10" t="s">
        <v>146</v>
      </c>
      <c r="F99" s="10" t="s">
        <v>14</v>
      </c>
      <c r="G99" s="24">
        <v>47.75</v>
      </c>
      <c r="H99" s="24">
        <v>29000</v>
      </c>
      <c r="I99" s="10" t="s">
        <v>19</v>
      </c>
      <c r="J99" s="10" t="s">
        <v>146</v>
      </c>
      <c r="K99" s="22" t="s">
        <v>147</v>
      </c>
      <c r="L99" s="10"/>
    </row>
    <row r="100" spans="1:12">
      <c r="A100" s="22"/>
      <c r="B100" s="22"/>
      <c r="C100" s="23" t="s">
        <v>532</v>
      </c>
      <c r="D100" s="10">
        <v>5</v>
      </c>
      <c r="E100" s="10" t="s">
        <v>148</v>
      </c>
      <c r="F100" s="10" t="s">
        <v>14</v>
      </c>
      <c r="G100" s="24">
        <v>17.02</v>
      </c>
      <c r="H100" s="24">
        <v>500</v>
      </c>
      <c r="I100" s="10" t="s">
        <v>19</v>
      </c>
      <c r="J100" s="10" t="s">
        <v>148</v>
      </c>
      <c r="K100" s="22" t="s">
        <v>147</v>
      </c>
      <c r="L100" s="10"/>
    </row>
    <row r="101" spans="1:12">
      <c r="A101" s="22"/>
      <c r="B101" s="22"/>
      <c r="C101" s="23" t="s">
        <v>533</v>
      </c>
      <c r="D101" s="10">
        <v>35</v>
      </c>
      <c r="E101" s="10" t="s">
        <v>149</v>
      </c>
      <c r="F101" s="10" t="s">
        <v>23</v>
      </c>
      <c r="G101" s="24">
        <v>480</v>
      </c>
      <c r="H101" s="24">
        <v>0</v>
      </c>
      <c r="I101" s="10" t="s">
        <v>80</v>
      </c>
      <c r="J101" s="10" t="s">
        <v>149</v>
      </c>
      <c r="K101" s="22" t="s">
        <v>150</v>
      </c>
      <c r="L101" s="10"/>
    </row>
    <row r="102" spans="1:12">
      <c r="A102" s="22"/>
      <c r="B102" s="22"/>
      <c r="C102" s="25" t="s">
        <v>20</v>
      </c>
      <c r="D102" s="10">
        <v>47</v>
      </c>
      <c r="E102" s="10"/>
      <c r="F102" s="10"/>
      <c r="G102" s="24"/>
      <c r="H102" s="24"/>
      <c r="I102" s="10"/>
      <c r="J102" s="10"/>
      <c r="K102" s="22"/>
      <c r="L102" s="10"/>
    </row>
    <row r="103" spans="1:12">
      <c r="A103" s="18">
        <v>19</v>
      </c>
      <c r="B103" s="18" t="s">
        <v>151</v>
      </c>
      <c r="C103" s="19">
        <f>COUNT(D104:D105)</f>
        <v>2</v>
      </c>
      <c r="D103" s="19">
        <f>SUM(D104:D105)</f>
        <v>103</v>
      </c>
      <c r="E103" s="20"/>
      <c r="F103" s="20"/>
      <c r="G103" s="21">
        <f t="shared" ref="G103:H103" si="17">SUM(G104:G106)</f>
        <v>719</v>
      </c>
      <c r="H103" s="21">
        <f t="shared" si="17"/>
        <v>5805.4</v>
      </c>
      <c r="I103" s="20"/>
      <c r="J103" s="20"/>
      <c r="K103" s="20"/>
      <c r="L103" s="20"/>
    </row>
    <row r="104" spans="1:12">
      <c r="A104" s="22"/>
      <c r="B104" s="9" t="s">
        <v>12</v>
      </c>
      <c r="C104" s="23" t="s">
        <v>530</v>
      </c>
      <c r="D104" s="10">
        <v>70</v>
      </c>
      <c r="E104" s="10" t="s">
        <v>152</v>
      </c>
      <c r="F104" s="10" t="s">
        <v>23</v>
      </c>
      <c r="G104" s="24">
        <v>493.15</v>
      </c>
      <c r="H104" s="24">
        <v>4881.3999999999996</v>
      </c>
      <c r="I104" s="10" t="s">
        <v>19</v>
      </c>
      <c r="J104" s="10" t="s">
        <v>152</v>
      </c>
      <c r="K104" s="22" t="s">
        <v>153</v>
      </c>
      <c r="L104" s="10"/>
    </row>
    <row r="105" spans="1:12">
      <c r="A105" s="22"/>
      <c r="B105" s="22"/>
      <c r="C105" s="23" t="s">
        <v>531</v>
      </c>
      <c r="D105" s="10">
        <v>33</v>
      </c>
      <c r="E105" s="10" t="s">
        <v>154</v>
      </c>
      <c r="F105" s="10" t="s">
        <v>14</v>
      </c>
      <c r="G105" s="24">
        <v>225.85</v>
      </c>
      <c r="H105" s="24">
        <v>924</v>
      </c>
      <c r="I105" s="10" t="s">
        <v>19</v>
      </c>
      <c r="J105" s="10" t="s">
        <v>154</v>
      </c>
      <c r="K105" s="22" t="s">
        <v>155</v>
      </c>
      <c r="L105" s="10"/>
    </row>
    <row r="106" spans="1:12">
      <c r="A106" s="22"/>
      <c r="B106" s="22"/>
      <c r="C106" s="25" t="s">
        <v>20</v>
      </c>
      <c r="D106" s="10" t="s">
        <v>156</v>
      </c>
      <c r="E106" s="10"/>
      <c r="F106" s="10"/>
      <c r="G106" s="24"/>
      <c r="H106" s="24"/>
      <c r="I106" s="10"/>
      <c r="J106" s="10"/>
      <c r="K106" s="22"/>
      <c r="L106" s="10"/>
    </row>
    <row r="107" spans="1:12">
      <c r="A107" s="18">
        <v>20</v>
      </c>
      <c r="B107" s="18" t="s">
        <v>157</v>
      </c>
      <c r="C107" s="19">
        <f>COUNT(D108:D119)</f>
        <v>12</v>
      </c>
      <c r="D107" s="19">
        <f>SUM(D108:D119)</f>
        <v>309</v>
      </c>
      <c r="E107" s="20"/>
      <c r="F107" s="20"/>
      <c r="G107" s="21">
        <f t="shared" ref="G107:H107" si="18">SUM(G108:G120)</f>
        <v>2502.71</v>
      </c>
      <c r="H107" s="21">
        <f t="shared" si="18"/>
        <v>681200</v>
      </c>
      <c r="I107" s="20"/>
      <c r="J107" s="20"/>
      <c r="K107" s="20"/>
      <c r="L107" s="26"/>
    </row>
    <row r="108" spans="1:12">
      <c r="A108" s="22"/>
      <c r="B108" s="9" t="s">
        <v>12</v>
      </c>
      <c r="C108" s="23" t="s">
        <v>530</v>
      </c>
      <c r="D108" s="10">
        <v>30</v>
      </c>
      <c r="E108" s="10" t="s">
        <v>158</v>
      </c>
      <c r="F108" s="10" t="s">
        <v>23</v>
      </c>
      <c r="G108" s="24">
        <v>404</v>
      </c>
      <c r="H108" s="10">
        <v>419500</v>
      </c>
      <c r="I108" s="10" t="s">
        <v>19</v>
      </c>
      <c r="J108" s="10" t="s">
        <v>158</v>
      </c>
      <c r="K108" s="22"/>
      <c r="L108" s="10"/>
    </row>
    <row r="109" spans="1:12">
      <c r="A109" s="22"/>
      <c r="B109" s="22"/>
      <c r="C109" s="23" t="s">
        <v>531</v>
      </c>
      <c r="D109" s="10">
        <v>22</v>
      </c>
      <c r="E109" s="10" t="s">
        <v>159</v>
      </c>
      <c r="F109" s="10" t="s">
        <v>14</v>
      </c>
      <c r="G109" s="24">
        <v>274.95</v>
      </c>
      <c r="H109" s="10"/>
      <c r="I109" s="10" t="s">
        <v>19</v>
      </c>
      <c r="J109" s="10" t="s">
        <v>159</v>
      </c>
      <c r="K109" s="12" t="s">
        <v>160</v>
      </c>
      <c r="L109" s="10"/>
    </row>
    <row r="110" spans="1:12">
      <c r="A110" s="22"/>
      <c r="B110" s="22"/>
      <c r="C110" s="23" t="s">
        <v>532</v>
      </c>
      <c r="D110" s="10">
        <v>54</v>
      </c>
      <c r="E110" s="10" t="s">
        <v>161</v>
      </c>
      <c r="F110" s="10" t="s">
        <v>36</v>
      </c>
      <c r="G110" s="24">
        <v>529.88</v>
      </c>
      <c r="H110" s="10"/>
      <c r="I110" s="10" t="s">
        <v>19</v>
      </c>
      <c r="J110" s="10" t="s">
        <v>161</v>
      </c>
      <c r="K110" s="22"/>
      <c r="L110" s="10"/>
    </row>
    <row r="111" spans="1:12">
      <c r="A111" s="22"/>
      <c r="B111" s="22"/>
      <c r="C111" s="23" t="s">
        <v>533</v>
      </c>
      <c r="D111" s="10">
        <v>32</v>
      </c>
      <c r="E111" s="10" t="s">
        <v>162</v>
      </c>
      <c r="F111" s="10" t="s">
        <v>23</v>
      </c>
      <c r="G111" s="24">
        <v>328</v>
      </c>
      <c r="H111" s="10">
        <v>150000</v>
      </c>
      <c r="I111" s="10" t="s">
        <v>19</v>
      </c>
      <c r="J111" s="10" t="s">
        <v>162</v>
      </c>
      <c r="K111" s="22"/>
      <c r="L111" s="10"/>
    </row>
    <row r="112" spans="1:12">
      <c r="A112" s="22"/>
      <c r="B112" s="22"/>
      <c r="C112" s="23" t="s">
        <v>484</v>
      </c>
      <c r="D112" s="10">
        <v>2</v>
      </c>
      <c r="E112" s="10" t="s">
        <v>163</v>
      </c>
      <c r="F112" s="10" t="s">
        <v>14</v>
      </c>
      <c r="G112" s="24">
        <v>16</v>
      </c>
      <c r="H112" s="10">
        <v>3700</v>
      </c>
      <c r="I112" s="10" t="s">
        <v>19</v>
      </c>
      <c r="J112" s="10" t="s">
        <v>163</v>
      </c>
      <c r="K112" s="22"/>
      <c r="L112" s="10"/>
    </row>
    <row r="113" spans="1:12">
      <c r="A113" s="22"/>
      <c r="B113" s="22"/>
      <c r="C113" s="23" t="s">
        <v>534</v>
      </c>
      <c r="D113" s="10">
        <v>2</v>
      </c>
      <c r="E113" s="10" t="s">
        <v>164</v>
      </c>
      <c r="F113" s="10" t="s">
        <v>14</v>
      </c>
      <c r="G113" s="24">
        <v>25</v>
      </c>
      <c r="H113" s="10">
        <v>8000</v>
      </c>
      <c r="I113" s="10" t="s">
        <v>19</v>
      </c>
      <c r="J113" s="10" t="s">
        <v>164</v>
      </c>
      <c r="K113" s="22"/>
      <c r="L113" s="10"/>
    </row>
    <row r="114" spans="1:12">
      <c r="A114" s="22"/>
      <c r="B114" s="22"/>
      <c r="C114" s="23" t="s">
        <v>535</v>
      </c>
      <c r="D114" s="10">
        <v>1</v>
      </c>
      <c r="E114" s="10" t="s">
        <v>165</v>
      </c>
      <c r="F114" s="10" t="s">
        <v>14</v>
      </c>
      <c r="G114" s="24">
        <v>18</v>
      </c>
      <c r="H114" s="10"/>
      <c r="I114" s="10" t="s">
        <v>19</v>
      </c>
      <c r="J114" s="10" t="s">
        <v>165</v>
      </c>
      <c r="K114" s="22"/>
      <c r="L114" s="10"/>
    </row>
    <row r="115" spans="1:12">
      <c r="A115" s="22"/>
      <c r="B115" s="22"/>
      <c r="C115" s="23" t="s">
        <v>391</v>
      </c>
      <c r="D115" s="10">
        <v>3</v>
      </c>
      <c r="E115" s="10" t="s">
        <v>166</v>
      </c>
      <c r="F115" s="10" t="s">
        <v>14</v>
      </c>
      <c r="G115" s="24">
        <v>29</v>
      </c>
      <c r="H115" s="10"/>
      <c r="I115" s="10" t="s">
        <v>19</v>
      </c>
      <c r="J115" s="10" t="s">
        <v>166</v>
      </c>
      <c r="K115" s="22"/>
      <c r="L115" s="10"/>
    </row>
    <row r="116" spans="1:12">
      <c r="A116" s="22"/>
      <c r="B116" s="22"/>
      <c r="C116" s="23" t="s">
        <v>536</v>
      </c>
      <c r="D116" s="10">
        <v>9</v>
      </c>
      <c r="E116" s="10" t="s">
        <v>167</v>
      </c>
      <c r="F116" s="10" t="s">
        <v>14</v>
      </c>
      <c r="G116" s="24">
        <v>46</v>
      </c>
      <c r="H116" s="10"/>
      <c r="I116" s="10" t="s">
        <v>19</v>
      </c>
      <c r="J116" s="10" t="s">
        <v>167</v>
      </c>
      <c r="K116" s="22"/>
      <c r="L116" s="10"/>
    </row>
    <row r="117" spans="1:12">
      <c r="A117" s="22"/>
      <c r="B117" s="22"/>
      <c r="C117" s="23" t="s">
        <v>537</v>
      </c>
      <c r="D117" s="10">
        <v>4</v>
      </c>
      <c r="E117" s="10" t="s">
        <v>168</v>
      </c>
      <c r="F117" s="10" t="s">
        <v>14</v>
      </c>
      <c r="G117" s="24">
        <v>41</v>
      </c>
      <c r="H117" s="10">
        <v>100000</v>
      </c>
      <c r="I117" s="10" t="s">
        <v>19</v>
      </c>
      <c r="J117" s="10" t="s">
        <v>168</v>
      </c>
      <c r="K117" s="22"/>
      <c r="L117" s="10"/>
    </row>
    <row r="118" spans="1:12">
      <c r="A118" s="22"/>
      <c r="B118" s="22"/>
      <c r="C118" s="23" t="s">
        <v>538</v>
      </c>
      <c r="D118" s="10">
        <v>129</v>
      </c>
      <c r="E118" s="10" t="s">
        <v>169</v>
      </c>
      <c r="F118" s="10" t="s">
        <v>36</v>
      </c>
      <c r="G118" s="24">
        <v>554.82000000000005</v>
      </c>
      <c r="H118" s="10" t="s">
        <v>130</v>
      </c>
      <c r="I118" s="10" t="s">
        <v>19</v>
      </c>
      <c r="J118" s="10" t="s">
        <v>169</v>
      </c>
      <c r="K118" s="22" t="s">
        <v>170</v>
      </c>
      <c r="L118" s="10"/>
    </row>
    <row r="119" spans="1:12">
      <c r="A119" s="22"/>
      <c r="B119" s="22"/>
      <c r="C119" s="23" t="s">
        <v>539</v>
      </c>
      <c r="D119" s="10">
        <v>21</v>
      </c>
      <c r="E119" s="10" t="s">
        <v>171</v>
      </c>
      <c r="F119" s="10" t="s">
        <v>14</v>
      </c>
      <c r="G119" s="24">
        <v>236.06</v>
      </c>
      <c r="H119" s="10" t="s">
        <v>130</v>
      </c>
      <c r="I119" s="10" t="s">
        <v>69</v>
      </c>
      <c r="J119" s="10"/>
      <c r="K119" s="22" t="s">
        <v>172</v>
      </c>
      <c r="L119" s="10"/>
    </row>
    <row r="120" spans="1:12">
      <c r="A120" s="22"/>
      <c r="B120" s="22"/>
      <c r="C120" s="25" t="s">
        <v>20</v>
      </c>
      <c r="D120" s="29">
        <v>24</v>
      </c>
      <c r="E120" s="10"/>
      <c r="F120" s="10"/>
      <c r="G120" s="24"/>
      <c r="H120" s="24"/>
      <c r="I120" s="10"/>
      <c r="J120" s="10"/>
      <c r="K120" s="22"/>
      <c r="L120" s="10"/>
    </row>
    <row r="121" spans="1:12">
      <c r="A121" s="18">
        <v>21</v>
      </c>
      <c r="B121" s="18" t="s">
        <v>173</v>
      </c>
      <c r="C121" s="19">
        <f>COUNT(D122:D127)</f>
        <v>6</v>
      </c>
      <c r="D121" s="19">
        <f>SUM(D122:D127)</f>
        <v>167</v>
      </c>
      <c r="E121" s="20"/>
      <c r="F121" s="20"/>
      <c r="G121" s="21">
        <f t="shared" ref="G121:H121" si="19">SUM(G122:G128)</f>
        <v>562.96</v>
      </c>
      <c r="H121" s="21">
        <f t="shared" si="19"/>
        <v>1903413.22</v>
      </c>
      <c r="I121" s="20"/>
      <c r="J121" s="20"/>
      <c r="K121" s="20"/>
      <c r="L121" s="26"/>
    </row>
    <row r="122" spans="1:12">
      <c r="A122" s="22"/>
      <c r="B122" s="9" t="s">
        <v>12</v>
      </c>
      <c r="C122" s="23" t="s">
        <v>530</v>
      </c>
      <c r="D122" s="10">
        <v>73</v>
      </c>
      <c r="E122" s="10" t="s">
        <v>174</v>
      </c>
      <c r="F122" s="10" t="s">
        <v>23</v>
      </c>
      <c r="G122" s="24">
        <v>350</v>
      </c>
      <c r="H122" s="24">
        <v>1900000</v>
      </c>
      <c r="I122" s="10" t="s">
        <v>46</v>
      </c>
      <c r="J122" s="10" t="s">
        <v>174</v>
      </c>
      <c r="K122" s="22" t="s">
        <v>175</v>
      </c>
      <c r="L122" s="10"/>
    </row>
    <row r="123" spans="1:12">
      <c r="A123" s="22"/>
      <c r="B123" s="22"/>
      <c r="C123" s="23" t="s">
        <v>531</v>
      </c>
      <c r="D123" s="10">
        <v>38</v>
      </c>
      <c r="E123" s="10" t="s">
        <v>176</v>
      </c>
      <c r="F123" s="10" t="s">
        <v>14</v>
      </c>
      <c r="G123" s="24">
        <v>35.96</v>
      </c>
      <c r="H123" s="24">
        <v>0</v>
      </c>
      <c r="I123" s="10" t="s">
        <v>19</v>
      </c>
      <c r="J123" s="10" t="s">
        <v>176</v>
      </c>
      <c r="K123" s="22"/>
      <c r="L123" s="10"/>
    </row>
    <row r="124" spans="1:12">
      <c r="A124" s="22"/>
      <c r="B124" s="22"/>
      <c r="C124" s="23" t="s">
        <v>532</v>
      </c>
      <c r="D124" s="10">
        <v>14</v>
      </c>
      <c r="E124" s="10" t="s">
        <v>177</v>
      </c>
      <c r="F124" s="10" t="s">
        <v>14</v>
      </c>
      <c r="G124" s="24">
        <v>75</v>
      </c>
      <c r="H124" s="24">
        <v>0</v>
      </c>
      <c r="I124" s="10" t="s">
        <v>24</v>
      </c>
      <c r="J124" s="10" t="s">
        <v>178</v>
      </c>
      <c r="K124" s="22"/>
      <c r="L124" s="10" t="s">
        <v>179</v>
      </c>
    </row>
    <row r="125" spans="1:12">
      <c r="A125" s="22"/>
      <c r="B125" s="22"/>
      <c r="C125" s="23" t="s">
        <v>533</v>
      </c>
      <c r="D125" s="10">
        <v>4</v>
      </c>
      <c r="E125" s="10" t="s">
        <v>180</v>
      </c>
      <c r="F125" s="10" t="s">
        <v>14</v>
      </c>
      <c r="G125" s="24">
        <v>23</v>
      </c>
      <c r="H125" s="24">
        <v>3363.22</v>
      </c>
      <c r="I125" s="10" t="s">
        <v>19</v>
      </c>
      <c r="J125" s="10"/>
      <c r="K125" s="22"/>
      <c r="L125" s="10" t="s">
        <v>181</v>
      </c>
    </row>
    <row r="126" spans="1:12">
      <c r="A126" s="22"/>
      <c r="B126" s="22"/>
      <c r="C126" s="23" t="s">
        <v>484</v>
      </c>
      <c r="D126" s="10">
        <v>22</v>
      </c>
      <c r="E126" s="10" t="s">
        <v>182</v>
      </c>
      <c r="F126" s="10" t="s">
        <v>14</v>
      </c>
      <c r="G126" s="24">
        <v>60</v>
      </c>
      <c r="H126" s="24">
        <v>50</v>
      </c>
      <c r="I126" s="10" t="s">
        <v>24</v>
      </c>
      <c r="J126" s="10" t="s">
        <v>183</v>
      </c>
      <c r="K126" s="22"/>
      <c r="L126" s="10"/>
    </row>
    <row r="127" spans="1:12">
      <c r="A127" s="22"/>
      <c r="B127" s="22"/>
      <c r="C127" s="23" t="s">
        <v>534</v>
      </c>
      <c r="D127" s="10">
        <v>16</v>
      </c>
      <c r="E127" s="10" t="s">
        <v>184</v>
      </c>
      <c r="F127" s="10" t="s">
        <v>14</v>
      </c>
      <c r="G127" s="24">
        <v>19</v>
      </c>
      <c r="H127" s="24">
        <v>0</v>
      </c>
      <c r="I127" s="10" t="s">
        <v>32</v>
      </c>
      <c r="J127" s="10"/>
      <c r="K127" s="22"/>
      <c r="L127" s="10"/>
    </row>
    <row r="128" spans="1:12">
      <c r="A128" s="22"/>
      <c r="B128" s="22"/>
      <c r="C128" s="25" t="s">
        <v>20</v>
      </c>
      <c r="D128" s="29">
        <v>18</v>
      </c>
      <c r="E128" s="10"/>
      <c r="F128" s="10"/>
      <c r="G128" s="24"/>
      <c r="H128" s="24"/>
      <c r="I128" s="10"/>
      <c r="J128" s="10"/>
      <c r="K128" s="22"/>
      <c r="L128" s="10"/>
    </row>
    <row r="129" spans="1:12">
      <c r="A129" s="18">
        <v>22</v>
      </c>
      <c r="B129" s="18" t="s">
        <v>185</v>
      </c>
      <c r="C129" s="19">
        <f>COUNT(D130:D135)</f>
        <v>5</v>
      </c>
      <c r="D129" s="19">
        <f>SUM(D130:D135)</f>
        <v>142</v>
      </c>
      <c r="E129" s="20"/>
      <c r="F129" s="20"/>
      <c r="G129" s="21">
        <f t="shared" ref="G129:H129" si="20">SUM(G130:G135)</f>
        <v>350.97</v>
      </c>
      <c r="H129" s="21">
        <f t="shared" si="20"/>
        <v>3088682.84</v>
      </c>
      <c r="I129" s="20"/>
      <c r="J129" s="20"/>
      <c r="K129" s="20"/>
      <c r="L129" s="20"/>
    </row>
    <row r="130" spans="1:12">
      <c r="A130" s="22"/>
      <c r="B130" s="9" t="s">
        <v>12</v>
      </c>
      <c r="C130" s="23" t="s">
        <v>530</v>
      </c>
      <c r="D130" s="10">
        <v>55</v>
      </c>
      <c r="E130" s="10" t="s">
        <v>186</v>
      </c>
      <c r="F130" s="10" t="s">
        <v>14</v>
      </c>
      <c r="G130" s="24">
        <v>238</v>
      </c>
      <c r="H130" s="24">
        <v>1335669</v>
      </c>
      <c r="I130" s="10" t="s">
        <v>32</v>
      </c>
      <c r="J130" s="10" t="s">
        <v>186</v>
      </c>
      <c r="K130" s="22" t="s">
        <v>187</v>
      </c>
      <c r="L130" s="10"/>
    </row>
    <row r="131" spans="1:12">
      <c r="A131" s="22"/>
      <c r="B131" s="22"/>
      <c r="C131" s="23" t="s">
        <v>531</v>
      </c>
      <c r="D131" s="10">
        <v>30</v>
      </c>
      <c r="E131" s="10" t="s">
        <v>188</v>
      </c>
      <c r="F131" s="10" t="s">
        <v>14</v>
      </c>
      <c r="G131" s="24">
        <v>37</v>
      </c>
      <c r="H131" s="24">
        <v>1327890</v>
      </c>
      <c r="I131" s="10" t="s">
        <v>32</v>
      </c>
      <c r="J131" s="10" t="s">
        <v>188</v>
      </c>
      <c r="K131" s="22" t="s">
        <v>187</v>
      </c>
      <c r="L131" s="10"/>
    </row>
    <row r="132" spans="1:12">
      <c r="A132" s="22"/>
      <c r="B132" s="22"/>
      <c r="C132" s="23" t="s">
        <v>532</v>
      </c>
      <c r="D132" s="10">
        <v>18</v>
      </c>
      <c r="E132" s="10" t="s">
        <v>189</v>
      </c>
      <c r="F132" s="10" t="s">
        <v>14</v>
      </c>
      <c r="G132" s="24">
        <v>46.11</v>
      </c>
      <c r="H132" s="24">
        <v>226881.84</v>
      </c>
      <c r="I132" s="10" t="s">
        <v>32</v>
      </c>
      <c r="J132" s="10" t="s">
        <v>189</v>
      </c>
      <c r="K132" s="22" t="s">
        <v>187</v>
      </c>
      <c r="L132" s="10"/>
    </row>
    <row r="133" spans="1:12">
      <c r="A133" s="22"/>
      <c r="B133" s="22"/>
      <c r="C133" s="23" t="s">
        <v>533</v>
      </c>
      <c r="D133" s="10">
        <v>22</v>
      </c>
      <c r="E133" s="10" t="s">
        <v>190</v>
      </c>
      <c r="F133" s="10" t="s">
        <v>14</v>
      </c>
      <c r="G133" s="24">
        <v>23.39</v>
      </c>
      <c r="H133" s="24">
        <v>178537</v>
      </c>
      <c r="I133" s="10" t="s">
        <v>32</v>
      </c>
      <c r="J133" s="10" t="s">
        <v>190</v>
      </c>
      <c r="K133" s="22" t="s">
        <v>187</v>
      </c>
      <c r="L133" s="10"/>
    </row>
    <row r="134" spans="1:12">
      <c r="A134" s="22"/>
      <c r="B134" s="22"/>
      <c r="C134" s="23" t="s">
        <v>484</v>
      </c>
      <c r="D134" s="10">
        <v>17</v>
      </c>
      <c r="E134" s="10" t="s">
        <v>191</v>
      </c>
      <c r="F134" s="10" t="s">
        <v>14</v>
      </c>
      <c r="G134" s="24">
        <v>6.47</v>
      </c>
      <c r="H134" s="24">
        <v>19705</v>
      </c>
      <c r="I134" s="10" t="s">
        <v>32</v>
      </c>
      <c r="J134" s="10" t="s">
        <v>191</v>
      </c>
      <c r="K134" s="22" t="s">
        <v>187</v>
      </c>
      <c r="L134" s="10"/>
    </row>
    <row r="135" spans="1:12">
      <c r="A135" s="22"/>
      <c r="B135" s="22"/>
      <c r="C135" s="25" t="s">
        <v>20</v>
      </c>
      <c r="D135" s="10"/>
      <c r="E135" s="10"/>
      <c r="F135" s="10"/>
      <c r="G135" s="24"/>
      <c r="H135" s="24"/>
      <c r="I135" s="10"/>
      <c r="J135" s="10"/>
      <c r="K135" s="22"/>
      <c r="L135" s="10"/>
    </row>
    <row r="136" spans="1:12">
      <c r="A136" s="18">
        <v>23</v>
      </c>
      <c r="B136" s="18" t="s">
        <v>192</v>
      </c>
      <c r="C136" s="19">
        <f>COUNT(D137:D138)</f>
        <v>1</v>
      </c>
      <c r="D136" s="19">
        <f>SUM(D137:D138)</f>
        <v>45</v>
      </c>
      <c r="E136" s="20"/>
      <c r="F136" s="20"/>
      <c r="G136" s="21">
        <f t="shared" ref="G136:H136" si="21">SUM(G137:G138)</f>
        <v>1500</v>
      </c>
      <c r="H136" s="21">
        <f t="shared" si="21"/>
        <v>0</v>
      </c>
      <c r="I136" s="20"/>
      <c r="J136" s="20"/>
      <c r="K136" s="20"/>
      <c r="L136" s="26"/>
    </row>
    <row r="137" spans="1:12">
      <c r="A137" s="22"/>
      <c r="B137" s="9" t="s">
        <v>12</v>
      </c>
      <c r="C137" s="23" t="s">
        <v>530</v>
      </c>
      <c r="D137" s="10">
        <v>45</v>
      </c>
      <c r="E137" s="10" t="s">
        <v>193</v>
      </c>
      <c r="F137" s="10" t="s">
        <v>36</v>
      </c>
      <c r="G137" s="24">
        <v>1500</v>
      </c>
      <c r="H137" s="24">
        <v>0</v>
      </c>
      <c r="I137" s="10" t="s">
        <v>32</v>
      </c>
      <c r="J137" s="10" t="s">
        <v>193</v>
      </c>
      <c r="K137" s="22" t="s">
        <v>194</v>
      </c>
      <c r="L137" s="10" t="s">
        <v>195</v>
      </c>
    </row>
    <row r="138" spans="1:12">
      <c r="A138" s="22"/>
      <c r="B138" s="22"/>
      <c r="C138" s="25" t="s">
        <v>20</v>
      </c>
      <c r="D138" s="10"/>
      <c r="E138" s="10"/>
      <c r="F138" s="10"/>
      <c r="G138" s="24"/>
      <c r="H138" s="24"/>
      <c r="I138" s="10"/>
      <c r="J138" s="10"/>
      <c r="K138" s="22"/>
      <c r="L138" s="10"/>
    </row>
    <row r="139" spans="1:12">
      <c r="A139" s="18">
        <v>24</v>
      </c>
      <c r="B139" s="18" t="s">
        <v>196</v>
      </c>
      <c r="C139" s="19">
        <f>COUNT(D140:D144)</f>
        <v>4</v>
      </c>
      <c r="D139" s="19">
        <f>SUM(D140:D143)</f>
        <v>88</v>
      </c>
      <c r="E139" s="20"/>
      <c r="F139" s="20"/>
      <c r="G139" s="21">
        <f t="shared" ref="G139:H139" si="22">SUM(G140:G144)</f>
        <v>130.03</v>
      </c>
      <c r="H139" s="21">
        <f t="shared" si="22"/>
        <v>145526.20000000001</v>
      </c>
      <c r="I139" s="20"/>
      <c r="J139" s="20"/>
      <c r="K139" s="20"/>
      <c r="L139" s="20"/>
    </row>
    <row r="140" spans="1:12">
      <c r="A140" s="22"/>
      <c r="B140" s="9" t="s">
        <v>12</v>
      </c>
      <c r="C140" s="23" t="s">
        <v>530</v>
      </c>
      <c r="D140" s="10">
        <v>43</v>
      </c>
      <c r="E140" s="10" t="s">
        <v>197</v>
      </c>
      <c r="F140" s="10" t="s">
        <v>14</v>
      </c>
      <c r="G140" s="24">
        <v>40</v>
      </c>
      <c r="H140" s="24">
        <v>75000</v>
      </c>
      <c r="I140" s="10" t="s">
        <v>32</v>
      </c>
      <c r="J140" s="10" t="s">
        <v>197</v>
      </c>
      <c r="K140" s="22" t="s">
        <v>198</v>
      </c>
      <c r="L140" s="10"/>
    </row>
    <row r="141" spans="1:12">
      <c r="A141" s="22"/>
      <c r="B141" s="22"/>
      <c r="C141" s="23" t="s">
        <v>531</v>
      </c>
      <c r="D141" s="10">
        <v>10</v>
      </c>
      <c r="E141" s="10" t="s">
        <v>199</v>
      </c>
      <c r="F141" s="10" t="s">
        <v>14</v>
      </c>
      <c r="G141" s="24">
        <v>20</v>
      </c>
      <c r="H141" s="24">
        <v>4850</v>
      </c>
      <c r="I141" s="10" t="s">
        <v>32</v>
      </c>
      <c r="J141" s="10" t="s">
        <v>199</v>
      </c>
      <c r="K141" s="22" t="s">
        <v>198</v>
      </c>
      <c r="L141" s="10"/>
    </row>
    <row r="142" spans="1:12">
      <c r="A142" s="22"/>
      <c r="B142" s="22"/>
      <c r="C142" s="23" t="s">
        <v>532</v>
      </c>
      <c r="D142" s="10">
        <v>18</v>
      </c>
      <c r="E142" s="10" t="s">
        <v>200</v>
      </c>
      <c r="F142" s="10" t="s">
        <v>14</v>
      </c>
      <c r="G142" s="24">
        <v>43</v>
      </c>
      <c r="H142" s="24">
        <v>15800</v>
      </c>
      <c r="I142" s="10" t="s">
        <v>32</v>
      </c>
      <c r="J142" s="10" t="s">
        <v>201</v>
      </c>
      <c r="K142" s="22" t="s">
        <v>198</v>
      </c>
      <c r="L142" s="10"/>
    </row>
    <row r="143" spans="1:12">
      <c r="A143" s="22"/>
      <c r="B143" s="22"/>
      <c r="C143" s="23" t="s">
        <v>533</v>
      </c>
      <c r="D143" s="10">
        <v>17</v>
      </c>
      <c r="E143" s="10" t="s">
        <v>202</v>
      </c>
      <c r="F143" s="10" t="s">
        <v>14</v>
      </c>
      <c r="G143" s="24">
        <v>27.03</v>
      </c>
      <c r="H143" s="24">
        <v>49876.2</v>
      </c>
      <c r="I143" s="10" t="s">
        <v>19</v>
      </c>
      <c r="J143" s="10" t="s">
        <v>202</v>
      </c>
      <c r="K143" s="22" t="s">
        <v>198</v>
      </c>
      <c r="L143" s="10"/>
    </row>
    <row r="144" spans="1:12">
      <c r="A144" s="22"/>
      <c r="B144" s="22"/>
      <c r="C144" s="25" t="s">
        <v>20</v>
      </c>
      <c r="D144" s="10"/>
      <c r="E144" s="10"/>
      <c r="F144" s="10"/>
      <c r="G144" s="24"/>
      <c r="H144" s="24"/>
      <c r="I144" s="10"/>
      <c r="J144" s="10"/>
      <c r="K144" s="22"/>
      <c r="L144" s="10"/>
    </row>
    <row r="145" spans="1:12">
      <c r="A145" s="18">
        <v>25</v>
      </c>
      <c r="B145" s="18" t="s">
        <v>203</v>
      </c>
      <c r="C145" s="19">
        <v>7</v>
      </c>
      <c r="D145" s="19">
        <f>SUM(D146:D152)</f>
        <v>98</v>
      </c>
      <c r="E145" s="20"/>
      <c r="F145" s="20"/>
      <c r="G145" s="21">
        <f t="shared" ref="G145:H145" si="23">SUM(G146:G153)</f>
        <v>151.30999999999997</v>
      </c>
      <c r="H145" s="21">
        <f t="shared" si="23"/>
        <v>0</v>
      </c>
      <c r="I145" s="20"/>
      <c r="J145" s="20"/>
      <c r="K145" s="20"/>
      <c r="L145" s="26"/>
    </row>
    <row r="146" spans="1:12">
      <c r="A146" s="22"/>
      <c r="B146" s="9" t="s">
        <v>12</v>
      </c>
      <c r="C146" s="23" t="s">
        <v>530</v>
      </c>
      <c r="D146" s="37">
        <v>44</v>
      </c>
      <c r="E146" s="38" t="s">
        <v>204</v>
      </c>
      <c r="F146" s="10" t="s">
        <v>14</v>
      </c>
      <c r="G146" s="24">
        <v>98.1</v>
      </c>
      <c r="H146" s="24">
        <v>0</v>
      </c>
      <c r="I146" s="10" t="s">
        <v>32</v>
      </c>
      <c r="J146" s="10" t="s">
        <v>204</v>
      </c>
      <c r="K146" s="22" t="s">
        <v>205</v>
      </c>
      <c r="L146" s="10"/>
    </row>
    <row r="147" spans="1:12">
      <c r="A147" s="22"/>
      <c r="B147" s="22"/>
      <c r="C147" s="23" t="s">
        <v>531</v>
      </c>
      <c r="D147" s="39">
        <v>4</v>
      </c>
      <c r="E147" s="40" t="s">
        <v>206</v>
      </c>
      <c r="F147" s="10" t="s">
        <v>14</v>
      </c>
      <c r="G147" s="24">
        <v>5.5</v>
      </c>
      <c r="H147" s="24">
        <v>0</v>
      </c>
      <c r="I147" s="10" t="s">
        <v>69</v>
      </c>
      <c r="J147" s="10" t="s">
        <v>207</v>
      </c>
      <c r="K147" s="22" t="s">
        <v>205</v>
      </c>
      <c r="L147" s="10"/>
    </row>
    <row r="148" spans="1:12">
      <c r="A148" s="22"/>
      <c r="B148" s="22"/>
      <c r="C148" s="23" t="s">
        <v>532</v>
      </c>
      <c r="D148" s="39">
        <v>3</v>
      </c>
      <c r="E148" s="38" t="s">
        <v>208</v>
      </c>
      <c r="F148" s="10" t="s">
        <v>14</v>
      </c>
      <c r="G148" s="24">
        <v>5.48</v>
      </c>
      <c r="H148" s="24">
        <v>0</v>
      </c>
      <c r="I148" s="10" t="s">
        <v>69</v>
      </c>
      <c r="J148" s="10" t="s">
        <v>207</v>
      </c>
      <c r="K148" s="22" t="s">
        <v>205</v>
      </c>
      <c r="L148" s="10"/>
    </row>
    <row r="149" spans="1:12">
      <c r="A149" s="22"/>
      <c r="B149" s="22"/>
      <c r="C149" s="23" t="s">
        <v>533</v>
      </c>
      <c r="D149" s="39">
        <v>20</v>
      </c>
      <c r="E149" s="41" t="s">
        <v>209</v>
      </c>
      <c r="F149" s="10" t="s">
        <v>14</v>
      </c>
      <c r="G149" s="24">
        <v>13.23</v>
      </c>
      <c r="H149" s="24">
        <v>0</v>
      </c>
      <c r="I149" s="10" t="s">
        <v>69</v>
      </c>
      <c r="J149" s="10" t="s">
        <v>207</v>
      </c>
      <c r="K149" s="22" t="s">
        <v>205</v>
      </c>
      <c r="L149" s="10"/>
    </row>
    <row r="150" spans="1:12">
      <c r="A150" s="22"/>
      <c r="B150" s="22"/>
      <c r="C150" s="23" t="s">
        <v>484</v>
      </c>
      <c r="D150" s="39">
        <v>12</v>
      </c>
      <c r="E150" s="41" t="s">
        <v>210</v>
      </c>
      <c r="F150" s="10" t="s">
        <v>14</v>
      </c>
      <c r="G150" s="24">
        <v>6.17</v>
      </c>
      <c r="H150" s="24">
        <v>0</v>
      </c>
      <c r="I150" s="10" t="s">
        <v>69</v>
      </c>
      <c r="J150" s="10" t="s">
        <v>207</v>
      </c>
      <c r="K150" s="22" t="s">
        <v>205</v>
      </c>
      <c r="L150" s="10"/>
    </row>
    <row r="151" spans="1:12">
      <c r="A151" s="22"/>
      <c r="B151" s="22"/>
      <c r="C151" s="23" t="s">
        <v>534</v>
      </c>
      <c r="D151" s="39">
        <v>10</v>
      </c>
      <c r="E151" s="41" t="s">
        <v>211</v>
      </c>
      <c r="F151" s="10" t="s">
        <v>14</v>
      </c>
      <c r="G151" s="24">
        <v>7.82</v>
      </c>
      <c r="H151" s="24">
        <v>0</v>
      </c>
      <c r="I151" s="10" t="s">
        <v>69</v>
      </c>
      <c r="J151" s="10" t="s">
        <v>207</v>
      </c>
      <c r="K151" s="22" t="s">
        <v>205</v>
      </c>
      <c r="L151" s="10"/>
    </row>
    <row r="152" spans="1:12">
      <c r="A152" s="22"/>
      <c r="B152" s="22"/>
      <c r="C152" s="23" t="s">
        <v>535</v>
      </c>
      <c r="D152" s="42">
        <v>5</v>
      </c>
      <c r="E152" s="41" t="s">
        <v>212</v>
      </c>
      <c r="F152" s="10" t="s">
        <v>14</v>
      </c>
      <c r="G152" s="24">
        <v>11.51</v>
      </c>
      <c r="H152" s="24">
        <v>0</v>
      </c>
      <c r="I152" s="10" t="s">
        <v>69</v>
      </c>
      <c r="J152" s="10" t="s">
        <v>207</v>
      </c>
      <c r="K152" s="22" t="s">
        <v>205</v>
      </c>
      <c r="L152" s="10"/>
    </row>
    <row r="153" spans="1:12">
      <c r="A153" s="22"/>
      <c r="B153" s="22"/>
      <c r="C153" s="25" t="s">
        <v>20</v>
      </c>
      <c r="D153" s="29">
        <v>1</v>
      </c>
      <c r="E153" s="10" t="s">
        <v>213</v>
      </c>
      <c r="F153" s="10"/>
      <c r="G153" s="24">
        <v>3.5</v>
      </c>
      <c r="H153" s="24">
        <v>0</v>
      </c>
      <c r="I153" s="10" t="s">
        <v>69</v>
      </c>
      <c r="J153" s="10" t="s">
        <v>213</v>
      </c>
      <c r="K153" s="22"/>
      <c r="L153" s="10" t="s">
        <v>214</v>
      </c>
    </row>
    <row r="154" spans="1:12">
      <c r="A154" s="18">
        <v>26</v>
      </c>
      <c r="B154" s="18" t="s">
        <v>215</v>
      </c>
      <c r="C154" s="19">
        <f>COUNT(D155:D158)</f>
        <v>4</v>
      </c>
      <c r="D154" s="19">
        <f>SUM(D155:D158)</f>
        <v>50</v>
      </c>
      <c r="E154" s="20"/>
      <c r="F154" s="20"/>
      <c r="G154" s="21">
        <f t="shared" ref="G154:H154" si="24">SUM(G155:G159)</f>
        <v>92.6</v>
      </c>
      <c r="H154" s="21">
        <f t="shared" si="24"/>
        <v>121298.94</v>
      </c>
      <c r="I154" s="20"/>
      <c r="J154" s="20"/>
      <c r="K154" s="20"/>
      <c r="L154" s="26"/>
    </row>
    <row r="155" spans="1:12">
      <c r="A155" s="22"/>
      <c r="B155" s="9" t="s">
        <v>12</v>
      </c>
      <c r="C155" s="23" t="s">
        <v>530</v>
      </c>
      <c r="D155" s="10">
        <v>20</v>
      </c>
      <c r="E155" s="10" t="s">
        <v>216</v>
      </c>
      <c r="F155" s="10" t="s">
        <v>14</v>
      </c>
      <c r="G155" s="24">
        <v>16.96</v>
      </c>
      <c r="H155" s="24">
        <v>119203.94</v>
      </c>
      <c r="I155" s="10" t="s">
        <v>32</v>
      </c>
      <c r="J155" s="10" t="s">
        <v>217</v>
      </c>
      <c r="K155" s="22" t="s">
        <v>218</v>
      </c>
      <c r="L155" s="10"/>
    </row>
    <row r="156" spans="1:12">
      <c r="A156" s="22"/>
      <c r="B156" s="22"/>
      <c r="C156" s="23" t="s">
        <v>531</v>
      </c>
      <c r="D156" s="10">
        <v>20</v>
      </c>
      <c r="E156" s="10" t="s">
        <v>219</v>
      </c>
      <c r="F156" s="10" t="s">
        <v>14</v>
      </c>
      <c r="G156" s="24">
        <v>43.64</v>
      </c>
      <c r="H156" s="24">
        <v>0</v>
      </c>
      <c r="I156" s="10" t="s">
        <v>32</v>
      </c>
      <c r="J156" s="10" t="s">
        <v>217</v>
      </c>
      <c r="K156" s="22" t="s">
        <v>218</v>
      </c>
      <c r="L156" s="10"/>
    </row>
    <row r="157" spans="1:12">
      <c r="A157" s="22"/>
      <c r="B157" s="22"/>
      <c r="C157" s="23" t="s">
        <v>532</v>
      </c>
      <c r="D157" s="10">
        <v>2</v>
      </c>
      <c r="E157" s="10" t="s">
        <v>220</v>
      </c>
      <c r="F157" s="10" t="s">
        <v>14</v>
      </c>
      <c r="G157" s="24">
        <v>4</v>
      </c>
      <c r="H157" s="24">
        <v>2095</v>
      </c>
      <c r="I157" s="10" t="s">
        <v>126</v>
      </c>
      <c r="J157" s="10" t="s">
        <v>217</v>
      </c>
      <c r="K157" s="22" t="s">
        <v>218</v>
      </c>
      <c r="L157" s="10" t="s">
        <v>221</v>
      </c>
    </row>
    <row r="158" spans="1:12">
      <c r="A158" s="22"/>
      <c r="B158" s="22"/>
      <c r="C158" s="23" t="s">
        <v>533</v>
      </c>
      <c r="D158" s="10">
        <v>8</v>
      </c>
      <c r="E158" s="10" t="s">
        <v>222</v>
      </c>
      <c r="F158" s="10" t="s">
        <v>14</v>
      </c>
      <c r="G158" s="24">
        <v>28</v>
      </c>
      <c r="H158" s="24">
        <v>0</v>
      </c>
      <c r="I158" s="10" t="s">
        <v>32</v>
      </c>
      <c r="J158" s="10" t="s">
        <v>217</v>
      </c>
      <c r="K158" s="22" t="s">
        <v>218</v>
      </c>
      <c r="L158" s="10"/>
    </row>
    <row r="159" spans="1:12">
      <c r="A159" s="22"/>
      <c r="B159" s="22"/>
      <c r="C159" s="25" t="s">
        <v>20</v>
      </c>
      <c r="D159" s="29">
        <v>7</v>
      </c>
      <c r="E159" s="10"/>
      <c r="F159" s="10"/>
      <c r="G159" s="24"/>
      <c r="H159" s="24"/>
      <c r="I159" s="10"/>
      <c r="J159" s="10" t="s">
        <v>217</v>
      </c>
      <c r="K159" s="22"/>
      <c r="L159" s="10"/>
    </row>
    <row r="160" spans="1:12">
      <c r="A160" s="18">
        <v>27</v>
      </c>
      <c r="B160" s="18" t="s">
        <v>223</v>
      </c>
      <c r="C160" s="19">
        <f>COUNT(D161:D166)</f>
        <v>6</v>
      </c>
      <c r="D160" s="19">
        <f>SUM(D161:D166)</f>
        <v>62</v>
      </c>
      <c r="E160" s="20"/>
      <c r="F160" s="20"/>
      <c r="G160" s="21">
        <f t="shared" ref="G160:H160" si="25">SUM(G161:G167)</f>
        <v>186.89</v>
      </c>
      <c r="H160" s="21">
        <f t="shared" si="25"/>
        <v>26520</v>
      </c>
      <c r="I160" s="20"/>
      <c r="J160" s="20"/>
      <c r="K160" s="20"/>
      <c r="L160" s="20"/>
    </row>
    <row r="161" spans="1:12">
      <c r="A161" s="22"/>
      <c r="B161" s="9" t="s">
        <v>12</v>
      </c>
      <c r="C161" s="23" t="s">
        <v>530</v>
      </c>
      <c r="D161" s="10">
        <v>18</v>
      </c>
      <c r="E161" s="10" t="s">
        <v>224</v>
      </c>
      <c r="F161" s="10" t="s">
        <v>14</v>
      </c>
      <c r="G161" s="24">
        <v>103.14</v>
      </c>
      <c r="H161" s="24">
        <v>0</v>
      </c>
      <c r="I161" s="10" t="s">
        <v>32</v>
      </c>
      <c r="J161" s="10" t="s">
        <v>224</v>
      </c>
      <c r="K161" s="22"/>
      <c r="L161" s="10"/>
    </row>
    <row r="162" spans="1:12">
      <c r="A162" s="22"/>
      <c r="B162" s="22"/>
      <c r="C162" s="23" t="s">
        <v>531</v>
      </c>
      <c r="D162" s="10">
        <v>12</v>
      </c>
      <c r="E162" s="10" t="s">
        <v>225</v>
      </c>
      <c r="F162" s="10" t="s">
        <v>14</v>
      </c>
      <c r="G162" s="24">
        <v>40.67</v>
      </c>
      <c r="H162" s="24">
        <v>20000</v>
      </c>
      <c r="I162" s="10" t="s">
        <v>32</v>
      </c>
      <c r="J162" s="10" t="s">
        <v>225</v>
      </c>
      <c r="K162" s="22"/>
      <c r="L162" s="10"/>
    </row>
    <row r="163" spans="1:12">
      <c r="A163" s="22"/>
      <c r="B163" s="22"/>
      <c r="C163" s="23" t="s">
        <v>532</v>
      </c>
      <c r="D163" s="10">
        <v>5</v>
      </c>
      <c r="E163" s="10" t="s">
        <v>226</v>
      </c>
      <c r="F163" s="10" t="s">
        <v>14</v>
      </c>
      <c r="G163" s="24">
        <v>7.69</v>
      </c>
      <c r="H163" s="24">
        <v>2000</v>
      </c>
      <c r="I163" s="10" t="s">
        <v>32</v>
      </c>
      <c r="J163" s="10" t="s">
        <v>226</v>
      </c>
      <c r="K163" s="22"/>
      <c r="L163" s="10"/>
    </row>
    <row r="164" spans="1:12">
      <c r="A164" s="22"/>
      <c r="B164" s="22"/>
      <c r="C164" s="23" t="s">
        <v>533</v>
      </c>
      <c r="D164" s="10">
        <v>16</v>
      </c>
      <c r="E164" s="10" t="s">
        <v>227</v>
      </c>
      <c r="F164" s="10" t="s">
        <v>14</v>
      </c>
      <c r="G164" s="24">
        <v>0</v>
      </c>
      <c r="H164" s="24">
        <v>2500</v>
      </c>
      <c r="I164" s="10" t="s">
        <v>32</v>
      </c>
      <c r="J164" s="10" t="s">
        <v>227</v>
      </c>
      <c r="K164" s="22" t="s">
        <v>228</v>
      </c>
      <c r="L164" s="10"/>
    </row>
    <row r="165" spans="1:12">
      <c r="A165" s="22"/>
      <c r="B165" s="22"/>
      <c r="C165" s="23" t="s">
        <v>484</v>
      </c>
      <c r="D165" s="10">
        <v>8</v>
      </c>
      <c r="E165" s="10" t="s">
        <v>229</v>
      </c>
      <c r="F165" s="10" t="s">
        <v>14</v>
      </c>
      <c r="G165" s="24">
        <v>25</v>
      </c>
      <c r="H165" s="24">
        <v>2000</v>
      </c>
      <c r="I165" s="10" t="s">
        <v>19</v>
      </c>
      <c r="J165" s="10" t="s">
        <v>229</v>
      </c>
      <c r="K165" s="22" t="s">
        <v>228</v>
      </c>
      <c r="L165" s="10"/>
    </row>
    <row r="166" spans="1:12">
      <c r="A166" s="22"/>
      <c r="B166" s="22"/>
      <c r="C166" s="23" t="s">
        <v>534</v>
      </c>
      <c r="D166" s="10">
        <v>3</v>
      </c>
      <c r="E166" s="10" t="s">
        <v>230</v>
      </c>
      <c r="F166" s="10" t="s">
        <v>14</v>
      </c>
      <c r="G166" s="24">
        <v>10.39</v>
      </c>
      <c r="H166" s="24">
        <v>20</v>
      </c>
      <c r="I166" s="10" t="s">
        <v>19</v>
      </c>
      <c r="J166" s="10" t="s">
        <v>230</v>
      </c>
      <c r="K166" s="22" t="s">
        <v>231</v>
      </c>
      <c r="L166" s="10"/>
    </row>
    <row r="167" spans="1:12">
      <c r="A167" s="22"/>
      <c r="B167" s="22"/>
      <c r="C167" s="25" t="s">
        <v>20</v>
      </c>
      <c r="D167" s="29">
        <v>146</v>
      </c>
      <c r="E167" s="10"/>
      <c r="F167" s="10"/>
      <c r="G167" s="24"/>
      <c r="H167" s="24"/>
      <c r="I167" s="10"/>
      <c r="J167" s="10"/>
      <c r="K167" s="22"/>
      <c r="L167" s="10"/>
    </row>
    <row r="168" spans="1:12">
      <c r="A168" s="18">
        <v>28</v>
      </c>
      <c r="B168" s="18" t="s">
        <v>232</v>
      </c>
      <c r="C168" s="19">
        <f>COUNT(D169:D170)</f>
        <v>2</v>
      </c>
      <c r="D168" s="19">
        <f>SUM(D169:D170)</f>
        <v>26</v>
      </c>
      <c r="E168" s="20"/>
      <c r="F168" s="20"/>
      <c r="G168" s="21">
        <f t="shared" ref="G168:H168" si="26">SUM(G169:G171)</f>
        <v>998</v>
      </c>
      <c r="H168" s="21">
        <f t="shared" si="26"/>
        <v>500</v>
      </c>
      <c r="I168" s="20"/>
      <c r="J168" s="20"/>
      <c r="K168" s="20"/>
      <c r="L168" s="20"/>
    </row>
    <row r="169" spans="1:12" ht="48">
      <c r="A169" s="22"/>
      <c r="B169" s="9" t="s">
        <v>12</v>
      </c>
      <c r="C169" s="23" t="s">
        <v>530</v>
      </c>
      <c r="D169" s="10">
        <v>14</v>
      </c>
      <c r="E169" s="10" t="s">
        <v>233</v>
      </c>
      <c r="F169" s="10" t="s">
        <v>36</v>
      </c>
      <c r="G169" s="24">
        <v>550</v>
      </c>
      <c r="H169" s="24">
        <v>0</v>
      </c>
      <c r="I169" s="10" t="s">
        <v>46</v>
      </c>
      <c r="J169" s="10" t="s">
        <v>234</v>
      </c>
      <c r="K169" s="30" t="s">
        <v>235</v>
      </c>
      <c r="L169" s="10"/>
    </row>
    <row r="170" spans="1:12" ht="48">
      <c r="A170" s="22"/>
      <c r="B170" s="22"/>
      <c r="C170" s="23" t="s">
        <v>531</v>
      </c>
      <c r="D170" s="10">
        <v>12</v>
      </c>
      <c r="E170" s="10" t="s">
        <v>236</v>
      </c>
      <c r="F170" s="10" t="s">
        <v>23</v>
      </c>
      <c r="G170" s="24">
        <v>448</v>
      </c>
      <c r="H170" s="24">
        <v>500</v>
      </c>
      <c r="I170" s="10" t="s">
        <v>24</v>
      </c>
      <c r="J170" s="10" t="s">
        <v>234</v>
      </c>
      <c r="K170" s="30" t="s">
        <v>237</v>
      </c>
      <c r="L170" s="10"/>
    </row>
    <row r="171" spans="1:12">
      <c r="A171" s="22"/>
      <c r="B171" s="22"/>
      <c r="C171" s="25" t="s">
        <v>20</v>
      </c>
      <c r="D171" s="29">
        <v>38</v>
      </c>
      <c r="E171" s="10"/>
      <c r="F171" s="10"/>
      <c r="G171" s="24"/>
      <c r="H171" s="24"/>
      <c r="I171" s="10"/>
      <c r="J171" s="10"/>
      <c r="K171" s="22"/>
      <c r="L171" s="10"/>
    </row>
    <row r="172" spans="1:12">
      <c r="A172" s="18">
        <v>29</v>
      </c>
      <c r="B172" s="18" t="s">
        <v>238</v>
      </c>
      <c r="C172" s="19">
        <f>COUNT(D173)</f>
        <v>1</v>
      </c>
      <c r="D172" s="19">
        <f>SUM(D173)</f>
        <v>53</v>
      </c>
      <c r="E172" s="20"/>
      <c r="F172" s="20"/>
      <c r="G172" s="21">
        <f t="shared" ref="G172:H172" si="27">SUM(G173:G174)</f>
        <v>554.66999999999996</v>
      </c>
      <c r="H172" s="21">
        <f t="shared" si="27"/>
        <v>451.03</v>
      </c>
      <c r="I172" s="20"/>
      <c r="J172" s="20"/>
      <c r="K172" s="20"/>
      <c r="L172" s="26"/>
    </row>
    <row r="173" spans="1:12">
      <c r="A173" s="22"/>
      <c r="B173" s="9" t="s">
        <v>12</v>
      </c>
      <c r="C173" s="23" t="s">
        <v>530</v>
      </c>
      <c r="D173" s="10">
        <v>53</v>
      </c>
      <c r="E173" s="10" t="s">
        <v>239</v>
      </c>
      <c r="F173" s="10" t="s">
        <v>36</v>
      </c>
      <c r="G173" s="24">
        <v>554.66999999999996</v>
      </c>
      <c r="H173" s="24">
        <v>451.03</v>
      </c>
      <c r="I173" s="10" t="s">
        <v>46</v>
      </c>
      <c r="J173" s="10" t="s">
        <v>234</v>
      </c>
      <c r="K173" s="22" t="s">
        <v>240</v>
      </c>
      <c r="L173" s="10"/>
    </row>
    <row r="174" spans="1:12">
      <c r="A174" s="22"/>
      <c r="B174" s="22"/>
      <c r="C174" s="25" t="s">
        <v>20</v>
      </c>
      <c r="D174" s="29">
        <v>7</v>
      </c>
      <c r="E174" s="10"/>
      <c r="F174" s="10"/>
      <c r="G174" s="24"/>
      <c r="H174" s="24"/>
      <c r="I174" s="10"/>
      <c r="J174" s="10"/>
      <c r="K174" s="22"/>
      <c r="L174" s="10"/>
    </row>
    <row r="175" spans="1:12">
      <c r="A175" s="18">
        <v>30</v>
      </c>
      <c r="B175" s="18" t="s">
        <v>241</v>
      </c>
      <c r="C175" s="19">
        <f>COUNT(D176:D177)</f>
        <v>2</v>
      </c>
      <c r="D175" s="19">
        <f>SUM(D176:D177)</f>
        <v>32</v>
      </c>
      <c r="E175" s="20"/>
      <c r="F175" s="20"/>
      <c r="G175" s="21">
        <f t="shared" ref="G175:H175" si="28">SUM(G176:G178)</f>
        <v>146.53</v>
      </c>
      <c r="H175" s="21">
        <f t="shared" si="28"/>
        <v>306045.93</v>
      </c>
      <c r="I175" s="20"/>
      <c r="J175" s="20"/>
      <c r="K175" s="20"/>
      <c r="L175" s="26"/>
    </row>
    <row r="176" spans="1:12">
      <c r="A176" s="22"/>
      <c r="B176" s="9" t="s">
        <v>12</v>
      </c>
      <c r="C176" s="23" t="s">
        <v>530</v>
      </c>
      <c r="D176" s="10">
        <v>23</v>
      </c>
      <c r="E176" s="10" t="s">
        <v>242</v>
      </c>
      <c r="F176" s="10" t="s">
        <v>14</v>
      </c>
      <c r="G176" s="24">
        <v>90.5</v>
      </c>
      <c r="H176" s="24">
        <v>232435</v>
      </c>
      <c r="I176" s="10" t="s">
        <v>32</v>
      </c>
      <c r="J176" s="10" t="s">
        <v>243</v>
      </c>
      <c r="K176" s="22" t="s">
        <v>244</v>
      </c>
      <c r="L176" s="10"/>
    </row>
    <row r="177" spans="1:12">
      <c r="A177" s="22"/>
      <c r="B177" s="22"/>
      <c r="C177" s="23" t="s">
        <v>531</v>
      </c>
      <c r="D177" s="10">
        <v>9</v>
      </c>
      <c r="E177" s="10" t="s">
        <v>245</v>
      </c>
      <c r="F177" s="10" t="s">
        <v>14</v>
      </c>
      <c r="G177" s="24">
        <v>56.03</v>
      </c>
      <c r="H177" s="24">
        <v>73610.929999999993</v>
      </c>
      <c r="I177" s="10" t="s">
        <v>32</v>
      </c>
      <c r="J177" s="10" t="s">
        <v>246</v>
      </c>
      <c r="K177" s="22" t="s">
        <v>244</v>
      </c>
      <c r="L177" s="10"/>
    </row>
    <row r="178" spans="1:12">
      <c r="A178" s="22"/>
      <c r="B178" s="22"/>
      <c r="C178" s="25" t="s">
        <v>20</v>
      </c>
      <c r="D178" s="29">
        <v>37</v>
      </c>
      <c r="E178" s="10"/>
      <c r="F178" s="10"/>
      <c r="G178" s="24"/>
      <c r="H178" s="24"/>
      <c r="I178" s="10"/>
      <c r="J178" s="10"/>
      <c r="K178" s="22"/>
      <c r="L178" s="10"/>
    </row>
    <row r="179" spans="1:12">
      <c r="A179" s="18">
        <v>31</v>
      </c>
      <c r="B179" s="18" t="s">
        <v>247</v>
      </c>
      <c r="C179" s="19">
        <f>COUNT(D180:D183)</f>
        <v>4</v>
      </c>
      <c r="D179" s="19">
        <f>SUM(D180:D183)</f>
        <v>106</v>
      </c>
      <c r="E179" s="20"/>
      <c r="F179" s="20"/>
      <c r="G179" s="21">
        <f t="shared" ref="G179:H179" si="29">SUM(G180:G184)</f>
        <v>688.82999999999993</v>
      </c>
      <c r="H179" s="21">
        <f t="shared" si="29"/>
        <v>0</v>
      </c>
      <c r="I179" s="20"/>
      <c r="J179" s="20"/>
      <c r="K179" s="20"/>
      <c r="L179" s="26" t="s">
        <v>248</v>
      </c>
    </row>
    <row r="180" spans="1:12">
      <c r="A180" s="22"/>
      <c r="B180" s="22"/>
      <c r="C180" s="23" t="s">
        <v>530</v>
      </c>
      <c r="D180" s="10">
        <v>31</v>
      </c>
      <c r="E180" s="10" t="s">
        <v>249</v>
      </c>
      <c r="F180" s="10" t="s">
        <v>14</v>
      </c>
      <c r="G180" s="24">
        <v>234.74</v>
      </c>
      <c r="H180" s="24">
        <v>0</v>
      </c>
      <c r="I180" s="10" t="s">
        <v>24</v>
      </c>
      <c r="J180" s="10" t="s">
        <v>249</v>
      </c>
      <c r="K180" s="22"/>
      <c r="L180" s="10" t="s">
        <v>250</v>
      </c>
    </row>
    <row r="181" spans="1:12">
      <c r="A181" s="22"/>
      <c r="B181" s="22"/>
      <c r="C181" s="23" t="s">
        <v>531</v>
      </c>
      <c r="D181" s="10">
        <v>31</v>
      </c>
      <c r="E181" s="10" t="s">
        <v>251</v>
      </c>
      <c r="F181" s="10" t="s">
        <v>14</v>
      </c>
      <c r="G181" s="24">
        <v>162.04</v>
      </c>
      <c r="H181" s="24">
        <v>0</v>
      </c>
      <c r="I181" s="10" t="s">
        <v>24</v>
      </c>
      <c r="J181" s="10" t="s">
        <v>249</v>
      </c>
      <c r="K181" s="22"/>
      <c r="L181" s="10" t="s">
        <v>252</v>
      </c>
    </row>
    <row r="182" spans="1:12">
      <c r="A182" s="22"/>
      <c r="B182" s="22"/>
      <c r="C182" s="23" t="s">
        <v>532</v>
      </c>
      <c r="D182" s="10">
        <v>22</v>
      </c>
      <c r="E182" s="10" t="s">
        <v>253</v>
      </c>
      <c r="F182" s="10" t="s">
        <v>14</v>
      </c>
      <c r="G182" s="24">
        <v>122.1</v>
      </c>
      <c r="H182" s="24">
        <v>0</v>
      </c>
      <c r="I182" s="10" t="s">
        <v>24</v>
      </c>
      <c r="J182" s="10" t="s">
        <v>249</v>
      </c>
      <c r="K182" s="22"/>
      <c r="L182" s="10" t="s">
        <v>252</v>
      </c>
    </row>
    <row r="183" spans="1:12">
      <c r="A183" s="22"/>
      <c r="B183" s="22"/>
      <c r="C183" s="23" t="s">
        <v>533</v>
      </c>
      <c r="D183" s="10">
        <v>22</v>
      </c>
      <c r="E183" s="10" t="s">
        <v>254</v>
      </c>
      <c r="F183" s="10" t="s">
        <v>14</v>
      </c>
      <c r="G183" s="24">
        <v>169.95</v>
      </c>
      <c r="H183" s="24">
        <v>0</v>
      </c>
      <c r="I183" s="10" t="s">
        <v>24</v>
      </c>
      <c r="J183" s="10" t="s">
        <v>249</v>
      </c>
      <c r="K183" s="22"/>
      <c r="L183" s="10" t="s">
        <v>252</v>
      </c>
    </row>
    <row r="184" spans="1:12">
      <c r="A184" s="22"/>
      <c r="B184" s="22"/>
      <c r="C184" s="25" t="s">
        <v>20</v>
      </c>
      <c r="D184" s="29">
        <v>7</v>
      </c>
      <c r="E184" s="10"/>
      <c r="F184" s="10"/>
      <c r="G184" s="24"/>
      <c r="H184" s="24"/>
      <c r="I184" s="10"/>
      <c r="J184" s="10"/>
      <c r="K184" s="22"/>
      <c r="L184" s="10"/>
    </row>
    <row r="185" spans="1:12">
      <c r="A185" s="18">
        <v>32</v>
      </c>
      <c r="B185" s="18" t="s">
        <v>255</v>
      </c>
      <c r="C185" s="19">
        <f>COUNT(D186:D188)</f>
        <v>2</v>
      </c>
      <c r="D185" s="19">
        <f>SUM(D186:D188)</f>
        <v>158</v>
      </c>
      <c r="E185" s="20"/>
      <c r="F185" s="20"/>
      <c r="G185" s="21">
        <f t="shared" ref="G185:H185" si="30">SUM(G186:G188)</f>
        <v>504.89</v>
      </c>
      <c r="H185" s="21">
        <f t="shared" si="30"/>
        <v>1110248.8500000001</v>
      </c>
      <c r="I185" s="20"/>
      <c r="J185" s="20"/>
      <c r="K185" s="20"/>
      <c r="L185" s="20"/>
    </row>
    <row r="186" spans="1:12">
      <c r="A186" s="22"/>
      <c r="B186" s="22"/>
      <c r="C186" s="23" t="s">
        <v>530</v>
      </c>
      <c r="D186" s="10">
        <v>92</v>
      </c>
      <c r="E186" s="10" t="s">
        <v>256</v>
      </c>
      <c r="F186" s="10" t="s">
        <v>23</v>
      </c>
      <c r="G186" s="24">
        <v>481.09</v>
      </c>
      <c r="H186" s="24">
        <v>1033348.85</v>
      </c>
      <c r="I186" s="10" t="s">
        <v>32</v>
      </c>
      <c r="J186" s="10" t="s">
        <v>256</v>
      </c>
      <c r="K186" s="22" t="s">
        <v>257</v>
      </c>
      <c r="L186" s="10"/>
    </row>
    <row r="187" spans="1:12">
      <c r="A187" s="22"/>
      <c r="B187" s="22"/>
      <c r="C187" s="23" t="s">
        <v>531</v>
      </c>
      <c r="D187" s="10">
        <v>66</v>
      </c>
      <c r="E187" s="10" t="s">
        <v>258</v>
      </c>
      <c r="F187" s="10" t="s">
        <v>14</v>
      </c>
      <c r="G187" s="24">
        <v>23.8</v>
      </c>
      <c r="H187" s="24">
        <v>76900</v>
      </c>
      <c r="I187" s="10" t="s">
        <v>32</v>
      </c>
      <c r="J187" s="10" t="s">
        <v>258</v>
      </c>
      <c r="K187" s="22"/>
      <c r="L187" s="10"/>
    </row>
    <row r="188" spans="1:12">
      <c r="A188" s="22"/>
      <c r="B188" s="22"/>
      <c r="C188" s="25" t="s">
        <v>20</v>
      </c>
      <c r="D188" s="10"/>
      <c r="E188" s="10"/>
      <c r="F188" s="10"/>
      <c r="G188" s="24"/>
      <c r="H188" s="24"/>
      <c r="I188" s="10"/>
      <c r="J188" s="10"/>
      <c r="K188" s="22"/>
      <c r="L188" s="10"/>
    </row>
    <row r="189" spans="1:12">
      <c r="A189" s="18">
        <v>33</v>
      </c>
      <c r="B189" s="18" t="s">
        <v>259</v>
      </c>
      <c r="C189" s="19">
        <f>COUNT(D190:D192)</f>
        <v>2</v>
      </c>
      <c r="D189" s="19">
        <f>SUM(D190:D192)</f>
        <v>71</v>
      </c>
      <c r="E189" s="20"/>
      <c r="F189" s="20"/>
      <c r="G189" s="21">
        <f t="shared" ref="G189:H189" si="31">SUM(G190:G192)</f>
        <v>214.27</v>
      </c>
      <c r="H189" s="21">
        <f t="shared" si="31"/>
        <v>0</v>
      </c>
      <c r="I189" s="20"/>
      <c r="J189" s="20"/>
      <c r="K189" s="20"/>
      <c r="L189" s="26"/>
    </row>
    <row r="190" spans="1:12">
      <c r="A190" s="22"/>
      <c r="B190" s="9" t="s">
        <v>12</v>
      </c>
      <c r="C190" s="23" t="s">
        <v>530</v>
      </c>
      <c r="D190" s="37">
        <v>36</v>
      </c>
      <c r="E190" s="37" t="s">
        <v>260</v>
      </c>
      <c r="F190" s="10" t="s">
        <v>14</v>
      </c>
      <c r="G190" s="24">
        <v>139.12</v>
      </c>
      <c r="H190" s="24">
        <v>0</v>
      </c>
      <c r="I190" s="10" t="s">
        <v>32</v>
      </c>
      <c r="J190" s="10" t="s">
        <v>234</v>
      </c>
      <c r="K190" s="22" t="s">
        <v>261</v>
      </c>
      <c r="L190" s="10"/>
    </row>
    <row r="191" spans="1:12">
      <c r="A191" s="22"/>
      <c r="B191" s="22"/>
      <c r="C191" s="23" t="s">
        <v>531</v>
      </c>
      <c r="D191" s="39">
        <v>35</v>
      </c>
      <c r="E191" s="39" t="s">
        <v>262</v>
      </c>
      <c r="F191" s="10" t="s">
        <v>14</v>
      </c>
      <c r="G191" s="24">
        <v>75.150000000000006</v>
      </c>
      <c r="H191" s="24">
        <v>0</v>
      </c>
      <c r="I191" s="10" t="s">
        <v>32</v>
      </c>
      <c r="J191" s="10" t="s">
        <v>234</v>
      </c>
      <c r="K191" s="22" t="s">
        <v>261</v>
      </c>
      <c r="L191" s="10"/>
    </row>
    <row r="192" spans="1:12">
      <c r="A192" s="22"/>
      <c r="B192" s="22"/>
      <c r="C192" s="25" t="s">
        <v>20</v>
      </c>
      <c r="D192" s="10"/>
      <c r="E192" s="10"/>
      <c r="F192" s="10"/>
      <c r="G192" s="24"/>
      <c r="H192" s="24"/>
      <c r="I192" s="10"/>
      <c r="J192" s="10"/>
      <c r="K192" s="22"/>
      <c r="L192" s="10"/>
    </row>
    <row r="193" spans="1:12">
      <c r="A193" s="18">
        <v>34</v>
      </c>
      <c r="B193" s="18" t="s">
        <v>263</v>
      </c>
      <c r="C193" s="19">
        <f>COUNT(D194:D201)</f>
        <v>7</v>
      </c>
      <c r="D193" s="19">
        <f>SUM(D194:D201)</f>
        <v>51</v>
      </c>
      <c r="E193" s="20"/>
      <c r="F193" s="20"/>
      <c r="G193" s="21">
        <f t="shared" ref="G193:H193" si="32">SUM(G194:G201)</f>
        <v>249.68</v>
      </c>
      <c r="H193" s="21">
        <f t="shared" si="32"/>
        <v>0</v>
      </c>
      <c r="I193" s="20"/>
      <c r="J193" s="20"/>
      <c r="K193" s="20"/>
      <c r="L193" s="26"/>
    </row>
    <row r="194" spans="1:12">
      <c r="A194" s="22"/>
      <c r="B194" s="9" t="s">
        <v>12</v>
      </c>
      <c r="C194" s="23" t="s">
        <v>530</v>
      </c>
      <c r="D194" s="10">
        <v>21</v>
      </c>
      <c r="E194" s="10" t="s">
        <v>264</v>
      </c>
      <c r="F194" s="10" t="s">
        <v>14</v>
      </c>
      <c r="G194" s="24">
        <v>71.290000000000006</v>
      </c>
      <c r="H194" s="24">
        <v>0</v>
      </c>
      <c r="I194" s="10" t="s">
        <v>19</v>
      </c>
      <c r="J194" s="10" t="s">
        <v>264</v>
      </c>
      <c r="K194" s="10" t="s">
        <v>265</v>
      </c>
      <c r="L194" s="10"/>
    </row>
    <row r="195" spans="1:12">
      <c r="A195" s="22"/>
      <c r="B195" s="22"/>
      <c r="C195" s="23" t="s">
        <v>531</v>
      </c>
      <c r="D195" s="10">
        <v>12</v>
      </c>
      <c r="E195" s="10" t="s">
        <v>266</v>
      </c>
      <c r="F195" s="10" t="s">
        <v>14</v>
      </c>
      <c r="G195" s="24">
        <v>71.12</v>
      </c>
      <c r="H195" s="24">
        <v>0</v>
      </c>
      <c r="I195" s="10" t="s">
        <v>32</v>
      </c>
      <c r="J195" s="10" t="s">
        <v>266</v>
      </c>
      <c r="K195" s="22"/>
      <c r="L195" s="10"/>
    </row>
    <row r="196" spans="1:12">
      <c r="A196" s="22"/>
      <c r="B196" s="22"/>
      <c r="C196" s="23" t="s">
        <v>532</v>
      </c>
      <c r="D196" s="10">
        <v>2</v>
      </c>
      <c r="E196" s="10" t="s">
        <v>267</v>
      </c>
      <c r="F196" s="10" t="s">
        <v>14</v>
      </c>
      <c r="G196" s="24">
        <v>5.94</v>
      </c>
      <c r="H196" s="24">
        <v>0</v>
      </c>
      <c r="I196" s="10" t="s">
        <v>19</v>
      </c>
      <c r="J196" s="10" t="s">
        <v>267</v>
      </c>
      <c r="K196" s="22"/>
      <c r="L196" s="10"/>
    </row>
    <row r="197" spans="1:12">
      <c r="A197" s="22"/>
      <c r="B197" s="22"/>
      <c r="C197" s="23" t="s">
        <v>533</v>
      </c>
      <c r="D197" s="10">
        <v>2</v>
      </c>
      <c r="E197" s="10" t="s">
        <v>268</v>
      </c>
      <c r="F197" s="10" t="s">
        <v>14</v>
      </c>
      <c r="G197" s="24">
        <v>3.98</v>
      </c>
      <c r="H197" s="24">
        <v>0</v>
      </c>
      <c r="I197" s="10" t="s">
        <v>69</v>
      </c>
      <c r="J197" s="10" t="s">
        <v>268</v>
      </c>
      <c r="K197" s="22"/>
      <c r="L197" s="10"/>
    </row>
    <row r="198" spans="1:12">
      <c r="A198" s="22"/>
      <c r="B198" s="22"/>
      <c r="C198" s="23" t="s">
        <v>484</v>
      </c>
      <c r="D198" s="10">
        <v>1</v>
      </c>
      <c r="E198" s="10" t="s">
        <v>269</v>
      </c>
      <c r="F198" s="10" t="s">
        <v>14</v>
      </c>
      <c r="G198" s="24">
        <v>9.01</v>
      </c>
      <c r="H198" s="24">
        <v>0</v>
      </c>
      <c r="I198" s="10" t="s">
        <v>19</v>
      </c>
      <c r="J198" s="10" t="s">
        <v>269</v>
      </c>
      <c r="K198" s="22"/>
      <c r="L198" s="10"/>
    </row>
    <row r="199" spans="1:12">
      <c r="A199" s="22"/>
      <c r="B199" s="22"/>
      <c r="C199" s="23" t="s">
        <v>534</v>
      </c>
      <c r="D199" s="10">
        <v>8</v>
      </c>
      <c r="E199" s="10" t="s">
        <v>270</v>
      </c>
      <c r="F199" s="10" t="s">
        <v>14</v>
      </c>
      <c r="G199" s="24">
        <v>63.9</v>
      </c>
      <c r="H199" s="24">
        <v>0</v>
      </c>
      <c r="I199" s="10" t="s">
        <v>19</v>
      </c>
      <c r="J199" s="10" t="s">
        <v>270</v>
      </c>
      <c r="K199" s="22"/>
      <c r="L199" s="10"/>
    </row>
    <row r="200" spans="1:12">
      <c r="A200" s="22"/>
      <c r="B200" s="22"/>
      <c r="C200" s="23" t="s">
        <v>535</v>
      </c>
      <c r="D200" s="10">
        <v>5</v>
      </c>
      <c r="E200" s="10" t="s">
        <v>271</v>
      </c>
      <c r="F200" s="10" t="s">
        <v>14</v>
      </c>
      <c r="G200" s="24">
        <v>24.44</v>
      </c>
      <c r="H200" s="24">
        <v>0</v>
      </c>
      <c r="I200" s="10" t="s">
        <v>19</v>
      </c>
      <c r="J200" s="10" t="s">
        <v>271</v>
      </c>
      <c r="K200" s="22"/>
      <c r="L200" s="10"/>
    </row>
    <row r="201" spans="1:12">
      <c r="A201" s="22"/>
      <c r="B201" s="22"/>
      <c r="C201" s="25" t="s">
        <v>20</v>
      </c>
      <c r="D201" s="10"/>
      <c r="E201" s="10"/>
      <c r="F201" s="10"/>
      <c r="G201" s="24"/>
      <c r="H201" s="24"/>
      <c r="I201" s="10"/>
      <c r="J201" s="10"/>
      <c r="K201" s="22"/>
      <c r="L201" s="10"/>
    </row>
    <row r="202" spans="1:12">
      <c r="A202" s="18">
        <v>35</v>
      </c>
      <c r="B202" s="18" t="s">
        <v>272</v>
      </c>
      <c r="C202" s="19">
        <f>COUNT(D203:D204)</f>
        <v>1</v>
      </c>
      <c r="D202" s="19">
        <f>SUM(D203:D204)</f>
        <v>73</v>
      </c>
      <c r="E202" s="20"/>
      <c r="F202" s="20"/>
      <c r="G202" s="21">
        <f t="shared" ref="G202:H202" si="33">SUM(G203:G204)</f>
        <v>411</v>
      </c>
      <c r="H202" s="21">
        <f t="shared" si="33"/>
        <v>40</v>
      </c>
      <c r="I202" s="20"/>
      <c r="J202" s="20"/>
      <c r="K202" s="20"/>
      <c r="L202" s="20"/>
    </row>
    <row r="203" spans="1:12">
      <c r="A203" s="22"/>
      <c r="B203" s="9" t="s">
        <v>12</v>
      </c>
      <c r="C203" s="23" t="s">
        <v>530</v>
      </c>
      <c r="D203" s="10">
        <v>73</v>
      </c>
      <c r="E203" s="10" t="s">
        <v>273</v>
      </c>
      <c r="F203" s="10" t="s">
        <v>23</v>
      </c>
      <c r="G203" s="24">
        <v>411</v>
      </c>
      <c r="H203" s="24">
        <v>40</v>
      </c>
      <c r="I203" s="10" t="s">
        <v>80</v>
      </c>
      <c r="J203" s="10" t="s">
        <v>274</v>
      </c>
      <c r="K203" s="10" t="s">
        <v>275</v>
      </c>
      <c r="L203" s="10"/>
    </row>
    <row r="204" spans="1:12">
      <c r="A204" s="22"/>
      <c r="B204" s="22"/>
      <c r="C204" s="25" t="s">
        <v>20</v>
      </c>
      <c r="D204" s="10"/>
      <c r="E204" s="10"/>
      <c r="F204" s="10"/>
      <c r="G204" s="24"/>
      <c r="H204" s="24"/>
      <c r="I204" s="10"/>
      <c r="J204" s="10"/>
      <c r="K204" s="22"/>
      <c r="L204" s="10"/>
    </row>
    <row r="205" spans="1:12">
      <c r="A205" s="18">
        <v>36</v>
      </c>
      <c r="B205" s="18" t="s">
        <v>276</v>
      </c>
      <c r="C205" s="19">
        <f>COUNT(D206:D208)</f>
        <v>3</v>
      </c>
      <c r="D205" s="19">
        <f>SUM(D206:D208)</f>
        <v>100</v>
      </c>
      <c r="E205" s="20"/>
      <c r="F205" s="20"/>
      <c r="G205" s="21">
        <f t="shared" ref="G205:H205" si="34">SUM(G206:G209)</f>
        <v>168</v>
      </c>
      <c r="H205" s="21">
        <f t="shared" si="34"/>
        <v>0</v>
      </c>
      <c r="I205" s="20"/>
      <c r="J205" s="20"/>
      <c r="K205" s="20"/>
      <c r="L205" s="26"/>
    </row>
    <row r="206" spans="1:12">
      <c r="A206" s="22"/>
      <c r="B206" s="9" t="s">
        <v>12</v>
      </c>
      <c r="C206" s="23" t="s">
        <v>530</v>
      </c>
      <c r="D206" s="10">
        <v>30</v>
      </c>
      <c r="E206" s="10" t="s">
        <v>277</v>
      </c>
      <c r="F206" s="10" t="s">
        <v>14</v>
      </c>
      <c r="G206" s="24">
        <v>74</v>
      </c>
      <c r="H206" s="24">
        <v>0</v>
      </c>
      <c r="I206" s="10" t="s">
        <v>32</v>
      </c>
      <c r="J206" s="10" t="s">
        <v>277</v>
      </c>
      <c r="K206" s="10" t="s">
        <v>278</v>
      </c>
      <c r="L206" s="10"/>
    </row>
    <row r="207" spans="1:12">
      <c r="A207" s="22"/>
      <c r="B207" s="22"/>
      <c r="C207" s="23" t="s">
        <v>531</v>
      </c>
      <c r="D207" s="10">
        <v>52</v>
      </c>
      <c r="E207" s="10" t="s">
        <v>277</v>
      </c>
      <c r="F207" s="10" t="s">
        <v>14</v>
      </c>
      <c r="G207" s="24">
        <v>76</v>
      </c>
      <c r="H207" s="24">
        <v>0</v>
      </c>
      <c r="I207" s="10" t="s">
        <v>32</v>
      </c>
      <c r="J207" s="10" t="s">
        <v>277</v>
      </c>
      <c r="K207" s="22"/>
      <c r="L207" s="10"/>
    </row>
    <row r="208" spans="1:12">
      <c r="A208" s="22"/>
      <c r="B208" s="22"/>
      <c r="C208" s="23" t="s">
        <v>532</v>
      </c>
      <c r="D208" s="10">
        <v>18</v>
      </c>
      <c r="E208" s="10" t="s">
        <v>146</v>
      </c>
      <c r="F208" s="10" t="s">
        <v>14</v>
      </c>
      <c r="G208" s="24">
        <v>18</v>
      </c>
      <c r="H208" s="24">
        <v>0</v>
      </c>
      <c r="I208" s="10" t="s">
        <v>19</v>
      </c>
      <c r="J208" s="10" t="s">
        <v>146</v>
      </c>
      <c r="K208" s="22"/>
      <c r="L208" s="10"/>
    </row>
    <row r="209" spans="1:12">
      <c r="A209" s="22"/>
      <c r="B209" s="22"/>
      <c r="C209" s="25" t="s">
        <v>20</v>
      </c>
      <c r="D209" s="29">
        <v>1</v>
      </c>
      <c r="E209" s="10"/>
      <c r="F209" s="10"/>
      <c r="G209" s="24"/>
      <c r="H209" s="24"/>
      <c r="I209" s="10"/>
      <c r="J209" s="10"/>
      <c r="K209" s="22"/>
      <c r="L209" s="10"/>
    </row>
    <row r="210" spans="1:12">
      <c r="A210" s="18">
        <v>37</v>
      </c>
      <c r="B210" s="18" t="s">
        <v>279</v>
      </c>
      <c r="C210" s="19">
        <f>COUNT(D211:D213)</f>
        <v>2</v>
      </c>
      <c r="D210" s="19">
        <f>SUM(D211:D213)</f>
        <v>102</v>
      </c>
      <c r="E210" s="20"/>
      <c r="F210" s="20"/>
      <c r="G210" s="21">
        <f t="shared" ref="G210:H210" si="35">SUM(G211:G213)</f>
        <v>853.43</v>
      </c>
      <c r="H210" s="21">
        <f t="shared" si="35"/>
        <v>0</v>
      </c>
      <c r="I210" s="20"/>
      <c r="J210" s="20"/>
      <c r="K210" s="20"/>
      <c r="L210" s="20"/>
    </row>
    <row r="211" spans="1:12">
      <c r="A211" s="22"/>
      <c r="B211" s="9" t="s">
        <v>12</v>
      </c>
      <c r="C211" s="23" t="s">
        <v>530</v>
      </c>
      <c r="D211" s="10">
        <v>84</v>
      </c>
      <c r="E211" s="10" t="s">
        <v>280</v>
      </c>
      <c r="F211" s="10" t="s">
        <v>23</v>
      </c>
      <c r="G211" s="24">
        <v>735.54</v>
      </c>
      <c r="H211" s="24">
        <v>0</v>
      </c>
      <c r="I211" s="10" t="s">
        <v>32</v>
      </c>
      <c r="J211" s="32" t="s">
        <v>281</v>
      </c>
      <c r="K211" s="10" t="s">
        <v>282</v>
      </c>
      <c r="L211" s="10"/>
    </row>
    <row r="212" spans="1:12">
      <c r="A212" s="22"/>
      <c r="B212" s="22"/>
      <c r="C212" s="23" t="s">
        <v>531</v>
      </c>
      <c r="D212" s="10">
        <v>18</v>
      </c>
      <c r="E212" s="10" t="s">
        <v>283</v>
      </c>
      <c r="F212" s="10" t="s">
        <v>14</v>
      </c>
      <c r="G212" s="24">
        <v>117.89</v>
      </c>
      <c r="H212" s="24">
        <v>0</v>
      </c>
      <c r="I212" s="10" t="s">
        <v>19</v>
      </c>
      <c r="J212" s="10" t="s">
        <v>283</v>
      </c>
      <c r="K212" s="10" t="s">
        <v>282</v>
      </c>
      <c r="L212" s="10"/>
    </row>
    <row r="213" spans="1:12">
      <c r="A213" s="22"/>
      <c r="B213" s="22"/>
      <c r="C213" s="25" t="s">
        <v>20</v>
      </c>
      <c r="D213" s="10"/>
      <c r="E213" s="10"/>
      <c r="F213" s="10"/>
      <c r="G213" s="24"/>
      <c r="H213" s="24"/>
      <c r="I213" s="10"/>
      <c r="J213" s="10"/>
      <c r="K213" s="22"/>
      <c r="L213" s="10"/>
    </row>
    <row r="214" spans="1:12">
      <c r="A214" s="18">
        <v>38</v>
      </c>
      <c r="B214" s="18" t="s">
        <v>284</v>
      </c>
      <c r="C214" s="19">
        <f>COUNT(D215:D216)</f>
        <v>1</v>
      </c>
      <c r="D214" s="19">
        <f>SUM(D215)</f>
        <v>84</v>
      </c>
      <c r="E214" s="20"/>
      <c r="F214" s="20"/>
      <c r="G214" s="21">
        <f t="shared" ref="G214:H214" si="36">SUM(G215:G216)</f>
        <v>99</v>
      </c>
      <c r="H214" s="21">
        <f t="shared" si="36"/>
        <v>80636</v>
      </c>
      <c r="I214" s="20"/>
      <c r="J214" s="20"/>
      <c r="K214" s="20"/>
      <c r="L214" s="20"/>
    </row>
    <row r="215" spans="1:12">
      <c r="A215" s="22"/>
      <c r="B215" s="9" t="s">
        <v>12</v>
      </c>
      <c r="C215" s="23" t="s">
        <v>530</v>
      </c>
      <c r="D215" s="10">
        <v>84</v>
      </c>
      <c r="E215" s="10" t="s">
        <v>285</v>
      </c>
      <c r="F215" s="10" t="s">
        <v>23</v>
      </c>
      <c r="G215" s="24">
        <v>99</v>
      </c>
      <c r="H215" s="24">
        <v>80636</v>
      </c>
      <c r="I215" s="10" t="s">
        <v>19</v>
      </c>
      <c r="J215" s="10" t="s">
        <v>285</v>
      </c>
      <c r="K215" s="22" t="s">
        <v>286</v>
      </c>
      <c r="L215" s="10"/>
    </row>
    <row r="216" spans="1:12">
      <c r="A216" s="22"/>
      <c r="B216" s="22"/>
      <c r="C216" s="25" t="s">
        <v>20</v>
      </c>
      <c r="D216" s="10"/>
      <c r="E216" s="10"/>
      <c r="F216" s="10"/>
      <c r="G216" s="24"/>
      <c r="H216" s="24"/>
      <c r="I216" s="10"/>
      <c r="J216" s="10"/>
      <c r="K216" s="22"/>
      <c r="L216" s="10"/>
    </row>
    <row r="217" spans="1:12">
      <c r="A217" s="18">
        <v>39</v>
      </c>
      <c r="B217" s="18" t="s">
        <v>287</v>
      </c>
      <c r="C217" s="19">
        <f>COUNT(D218:D222)</f>
        <v>4</v>
      </c>
      <c r="D217" s="19">
        <f>SUM(D218:D222)</f>
        <v>128</v>
      </c>
      <c r="E217" s="20"/>
      <c r="F217" s="20"/>
      <c r="G217" s="21">
        <f t="shared" ref="G217:H217" si="37">SUM(G218:G222)</f>
        <v>348.40999999999997</v>
      </c>
      <c r="H217" s="21">
        <f t="shared" si="37"/>
        <v>72483.009999999995</v>
      </c>
      <c r="I217" s="20"/>
      <c r="J217" s="20"/>
      <c r="K217" s="20"/>
      <c r="L217" s="20"/>
    </row>
    <row r="218" spans="1:12">
      <c r="A218" s="22"/>
      <c r="B218" s="9" t="s">
        <v>12</v>
      </c>
      <c r="C218" s="23" t="s">
        <v>530</v>
      </c>
      <c r="D218" s="10">
        <v>19</v>
      </c>
      <c r="E218" s="10" t="s">
        <v>288</v>
      </c>
      <c r="F218" s="10" t="s">
        <v>14</v>
      </c>
      <c r="G218" s="24">
        <v>84.95</v>
      </c>
      <c r="H218" s="24">
        <v>0</v>
      </c>
      <c r="I218" s="10" t="s">
        <v>32</v>
      </c>
      <c r="J218" s="10" t="s">
        <v>289</v>
      </c>
      <c r="K218" s="22" t="s">
        <v>290</v>
      </c>
      <c r="L218" s="10"/>
    </row>
    <row r="219" spans="1:12">
      <c r="A219" s="22"/>
      <c r="B219" s="9"/>
      <c r="C219" s="23" t="s">
        <v>531</v>
      </c>
      <c r="D219" s="10">
        <v>25</v>
      </c>
      <c r="E219" s="10" t="s">
        <v>291</v>
      </c>
      <c r="F219" s="10" t="s">
        <v>14</v>
      </c>
      <c r="G219" s="24">
        <v>67.73</v>
      </c>
      <c r="H219" s="24">
        <v>0</v>
      </c>
      <c r="I219" s="10" t="s">
        <v>24</v>
      </c>
      <c r="J219" s="10" t="s">
        <v>289</v>
      </c>
      <c r="K219" s="22"/>
      <c r="L219" s="10"/>
    </row>
    <row r="220" spans="1:12">
      <c r="A220" s="22"/>
      <c r="B220" s="9"/>
      <c r="C220" s="23" t="s">
        <v>532</v>
      </c>
      <c r="D220" s="10">
        <v>19</v>
      </c>
      <c r="E220" s="10" t="s">
        <v>292</v>
      </c>
      <c r="F220" s="10" t="s">
        <v>14</v>
      </c>
      <c r="G220" s="24">
        <v>14.48</v>
      </c>
      <c r="H220" s="24">
        <v>10137.34</v>
      </c>
      <c r="I220" s="10" t="s">
        <v>32</v>
      </c>
      <c r="J220" s="10" t="s">
        <v>289</v>
      </c>
      <c r="K220" s="22"/>
      <c r="L220" s="10"/>
    </row>
    <row r="221" spans="1:12">
      <c r="A221" s="22"/>
      <c r="B221" s="9"/>
      <c r="C221" s="23" t="s">
        <v>533</v>
      </c>
      <c r="D221" s="10">
        <v>65</v>
      </c>
      <c r="E221" s="10" t="s">
        <v>293</v>
      </c>
      <c r="F221" s="10" t="s">
        <v>14</v>
      </c>
      <c r="G221" s="24">
        <v>181.25</v>
      </c>
      <c r="H221" s="24">
        <v>62345.67</v>
      </c>
      <c r="I221" s="10" t="s">
        <v>69</v>
      </c>
      <c r="J221" s="10" t="s">
        <v>289</v>
      </c>
      <c r="K221" s="22"/>
      <c r="L221" s="10"/>
    </row>
    <row r="222" spans="1:12">
      <c r="A222" s="22"/>
      <c r="B222" s="22"/>
      <c r="C222" s="25" t="s">
        <v>20</v>
      </c>
      <c r="D222" s="10"/>
      <c r="E222" s="10"/>
      <c r="F222" s="10"/>
      <c r="G222" s="24"/>
      <c r="H222" s="24"/>
      <c r="I222" s="10"/>
      <c r="J222" s="10"/>
      <c r="K222" s="22"/>
      <c r="L222" s="10"/>
    </row>
    <row r="223" spans="1:12">
      <c r="A223" s="18">
        <v>40</v>
      </c>
      <c r="B223" s="18" t="s">
        <v>294</v>
      </c>
      <c r="C223" s="19">
        <f>COUNT(D224:D225)</f>
        <v>2</v>
      </c>
      <c r="D223" s="19">
        <f>SUM(D224)</f>
        <v>77</v>
      </c>
      <c r="E223" s="20"/>
      <c r="F223" s="20"/>
      <c r="G223" s="21">
        <f t="shared" ref="G223:H223" si="38">SUM(G224:G225)</f>
        <v>277.45999999999998</v>
      </c>
      <c r="H223" s="21">
        <f t="shared" si="38"/>
        <v>394200</v>
      </c>
      <c r="I223" s="20"/>
      <c r="J223" s="20"/>
      <c r="K223" s="20"/>
      <c r="L223" s="20"/>
    </row>
    <row r="224" spans="1:12">
      <c r="A224" s="22"/>
      <c r="B224" s="9" t="s">
        <v>12</v>
      </c>
      <c r="C224" s="23" t="s">
        <v>530</v>
      </c>
      <c r="D224" s="10">
        <v>77</v>
      </c>
      <c r="E224" s="10" t="s">
        <v>295</v>
      </c>
      <c r="F224" s="10" t="s">
        <v>14</v>
      </c>
      <c r="G224" s="24">
        <v>277.45999999999998</v>
      </c>
      <c r="H224" s="24">
        <v>394200</v>
      </c>
      <c r="I224" s="10" t="s">
        <v>32</v>
      </c>
      <c r="J224" s="10" t="s">
        <v>296</v>
      </c>
      <c r="K224" s="22" t="s">
        <v>297</v>
      </c>
      <c r="L224" s="10"/>
    </row>
    <row r="225" spans="1:12">
      <c r="A225" s="22"/>
      <c r="B225" s="22"/>
      <c r="C225" s="25" t="s">
        <v>20</v>
      </c>
      <c r="D225" s="29">
        <v>6</v>
      </c>
      <c r="E225" s="10"/>
      <c r="F225" s="10"/>
      <c r="G225" s="24"/>
      <c r="H225" s="24"/>
      <c r="I225" s="10"/>
      <c r="J225" s="10"/>
      <c r="K225" s="22"/>
      <c r="L225" s="10"/>
    </row>
    <row r="226" spans="1:12">
      <c r="A226" s="18">
        <v>41</v>
      </c>
      <c r="B226" s="18" t="s">
        <v>298</v>
      </c>
      <c r="C226" s="19">
        <f>COUNT(D227:D228)</f>
        <v>1</v>
      </c>
      <c r="D226" s="19">
        <f>SUM(D227:D228)</f>
        <v>18</v>
      </c>
      <c r="E226" s="20"/>
      <c r="F226" s="20"/>
      <c r="G226" s="21">
        <f t="shared" ref="G226:H226" si="39">SUM(G227:G228)</f>
        <v>907</v>
      </c>
      <c r="H226" s="21">
        <f t="shared" si="39"/>
        <v>1110811</v>
      </c>
      <c r="I226" s="20"/>
      <c r="J226" s="20"/>
      <c r="K226" s="20"/>
      <c r="L226" s="20"/>
    </row>
    <row r="227" spans="1:12">
      <c r="A227" s="22"/>
      <c r="B227" s="22"/>
      <c r="C227" s="23" t="s">
        <v>530</v>
      </c>
      <c r="D227" s="10">
        <v>18</v>
      </c>
      <c r="E227" s="10" t="s">
        <v>299</v>
      </c>
      <c r="F227" s="10" t="s">
        <v>36</v>
      </c>
      <c r="G227" s="24">
        <v>907</v>
      </c>
      <c r="H227" s="24">
        <v>1110811</v>
      </c>
      <c r="I227" s="10" t="s">
        <v>46</v>
      </c>
      <c r="J227" s="10" t="s">
        <v>300</v>
      </c>
      <c r="K227" s="22" t="s">
        <v>301</v>
      </c>
      <c r="L227" s="10"/>
    </row>
    <row r="228" spans="1:12">
      <c r="A228" s="22"/>
      <c r="B228" s="22"/>
      <c r="C228" s="25" t="s">
        <v>20</v>
      </c>
      <c r="D228" s="10"/>
      <c r="E228" s="10"/>
      <c r="F228" s="10"/>
      <c r="G228" s="24"/>
      <c r="H228" s="24"/>
      <c r="I228" s="10"/>
      <c r="J228" s="10"/>
      <c r="K228" s="22"/>
      <c r="L228" s="10"/>
    </row>
    <row r="229" spans="1:12">
      <c r="A229" s="18">
        <v>42</v>
      </c>
      <c r="B229" s="18" t="s">
        <v>302</v>
      </c>
      <c r="C229" s="19">
        <f>COUNT(D230:D235)</f>
        <v>6</v>
      </c>
      <c r="D229" s="19">
        <f>SUM(D230:D235)</f>
        <v>138</v>
      </c>
      <c r="E229" s="20"/>
      <c r="F229" s="20"/>
      <c r="G229" s="21">
        <f t="shared" ref="G229:H229" si="40">SUM(G230:G236)</f>
        <v>594.76</v>
      </c>
      <c r="H229" s="21">
        <f t="shared" si="40"/>
        <v>770000</v>
      </c>
      <c r="I229" s="20"/>
      <c r="J229" s="20"/>
      <c r="K229" s="20"/>
      <c r="L229" s="26"/>
    </row>
    <row r="230" spans="1:12" ht="72">
      <c r="A230" s="22"/>
      <c r="B230" s="22"/>
      <c r="C230" s="23" t="s">
        <v>530</v>
      </c>
      <c r="D230" s="10">
        <v>32</v>
      </c>
      <c r="E230" s="10" t="s">
        <v>303</v>
      </c>
      <c r="F230" s="10" t="s">
        <v>14</v>
      </c>
      <c r="G230" s="24">
        <v>190.2</v>
      </c>
      <c r="H230" s="24">
        <v>450000</v>
      </c>
      <c r="I230" s="10" t="s">
        <v>46</v>
      </c>
      <c r="J230" s="10" t="s">
        <v>304</v>
      </c>
      <c r="K230" s="22" t="s">
        <v>305</v>
      </c>
      <c r="L230" s="30" t="s">
        <v>306</v>
      </c>
    </row>
    <row r="231" spans="1:12">
      <c r="A231" s="22"/>
      <c r="B231" s="22"/>
      <c r="C231" s="23" t="s">
        <v>531</v>
      </c>
      <c r="D231" s="10">
        <v>12</v>
      </c>
      <c r="E231" s="10" t="s">
        <v>307</v>
      </c>
      <c r="F231" s="10" t="s">
        <v>14</v>
      </c>
      <c r="G231" s="24">
        <v>33.19</v>
      </c>
      <c r="H231" s="24">
        <v>205000</v>
      </c>
      <c r="I231" s="10" t="s">
        <v>46</v>
      </c>
      <c r="J231" s="10" t="s">
        <v>307</v>
      </c>
      <c r="K231" s="22" t="s">
        <v>308</v>
      </c>
      <c r="L231" s="10" t="s">
        <v>130</v>
      </c>
    </row>
    <row r="232" spans="1:12">
      <c r="A232" s="22"/>
      <c r="B232" s="22"/>
      <c r="C232" s="23" t="s">
        <v>532</v>
      </c>
      <c r="D232" s="10">
        <v>32</v>
      </c>
      <c r="E232" s="10" t="s">
        <v>309</v>
      </c>
      <c r="F232" s="10" t="s">
        <v>14</v>
      </c>
      <c r="G232" s="24">
        <v>155.69999999999999</v>
      </c>
      <c r="H232" s="24">
        <v>30000</v>
      </c>
      <c r="I232" s="10" t="s">
        <v>19</v>
      </c>
      <c r="J232" s="10" t="s">
        <v>309</v>
      </c>
      <c r="K232" s="22" t="s">
        <v>130</v>
      </c>
      <c r="L232" s="10" t="s">
        <v>26</v>
      </c>
    </row>
    <row r="233" spans="1:12">
      <c r="A233" s="22"/>
      <c r="B233" s="22"/>
      <c r="C233" s="23" t="s">
        <v>533</v>
      </c>
      <c r="D233" s="10">
        <v>21</v>
      </c>
      <c r="E233" s="10" t="s">
        <v>310</v>
      </c>
      <c r="F233" s="10" t="s">
        <v>14</v>
      </c>
      <c r="G233" s="24">
        <v>2.7</v>
      </c>
      <c r="H233" s="24">
        <v>50000</v>
      </c>
      <c r="I233" s="10" t="s">
        <v>19</v>
      </c>
      <c r="J233" s="10" t="s">
        <v>310</v>
      </c>
      <c r="K233" s="22" t="s">
        <v>130</v>
      </c>
      <c r="L233" s="10" t="s">
        <v>130</v>
      </c>
    </row>
    <row r="234" spans="1:12">
      <c r="A234" s="22"/>
      <c r="B234" s="22"/>
      <c r="C234" s="23" t="s">
        <v>484</v>
      </c>
      <c r="D234" s="10">
        <v>22</v>
      </c>
      <c r="E234" s="10" t="s">
        <v>311</v>
      </c>
      <c r="F234" s="10" t="s">
        <v>14</v>
      </c>
      <c r="G234" s="24">
        <v>107.3</v>
      </c>
      <c r="H234" s="24">
        <v>35000</v>
      </c>
      <c r="I234" s="10" t="s">
        <v>19</v>
      </c>
      <c r="J234" s="10" t="s">
        <v>312</v>
      </c>
      <c r="K234" s="22" t="s">
        <v>130</v>
      </c>
      <c r="L234" s="10" t="s">
        <v>130</v>
      </c>
    </row>
    <row r="235" spans="1:12">
      <c r="A235" s="22"/>
      <c r="B235" s="22"/>
      <c r="C235" s="23" t="s">
        <v>534</v>
      </c>
      <c r="D235" s="10">
        <v>19</v>
      </c>
      <c r="E235" s="10" t="s">
        <v>313</v>
      </c>
      <c r="F235" s="10" t="s">
        <v>14</v>
      </c>
      <c r="G235" s="24">
        <v>105.67</v>
      </c>
      <c r="H235" s="24">
        <v>0</v>
      </c>
      <c r="I235" s="10" t="s">
        <v>69</v>
      </c>
      <c r="J235" s="10" t="s">
        <v>313</v>
      </c>
      <c r="K235" s="22" t="s">
        <v>314</v>
      </c>
      <c r="L235" s="10"/>
    </row>
    <row r="236" spans="1:12">
      <c r="A236" s="22"/>
      <c r="B236" s="22"/>
      <c r="C236" s="25" t="s">
        <v>20</v>
      </c>
      <c r="D236" s="29">
        <v>4</v>
      </c>
      <c r="E236" s="10"/>
      <c r="F236" s="10"/>
      <c r="G236" s="24"/>
      <c r="H236" s="24"/>
      <c r="I236" s="10"/>
      <c r="J236" s="10"/>
      <c r="K236" s="22"/>
      <c r="L236" s="10"/>
    </row>
    <row r="237" spans="1:12">
      <c r="A237" s="18">
        <v>43</v>
      </c>
      <c r="B237" s="18" t="s">
        <v>315</v>
      </c>
      <c r="C237" s="19">
        <f>COUNT(D238:D239)</f>
        <v>1</v>
      </c>
      <c r="D237" s="19">
        <f>SUM(D238:D239)</f>
        <v>54</v>
      </c>
      <c r="E237" s="20"/>
      <c r="F237" s="20"/>
      <c r="G237" s="21">
        <f t="shared" ref="G237:H237" si="41">SUM(G238:G239)</f>
        <v>388</v>
      </c>
      <c r="H237" s="21">
        <f t="shared" si="41"/>
        <v>400000</v>
      </c>
      <c r="I237" s="20"/>
      <c r="J237" s="20"/>
      <c r="K237" s="20"/>
      <c r="L237" s="20"/>
    </row>
    <row r="238" spans="1:12">
      <c r="A238" s="22"/>
      <c r="B238" s="9" t="s">
        <v>12</v>
      </c>
      <c r="C238" s="23" t="s">
        <v>530</v>
      </c>
      <c r="D238" s="10">
        <v>54</v>
      </c>
      <c r="E238" s="10" t="s">
        <v>316</v>
      </c>
      <c r="F238" s="10" t="s">
        <v>23</v>
      </c>
      <c r="G238" s="24">
        <v>388</v>
      </c>
      <c r="H238" s="24">
        <v>400000</v>
      </c>
      <c r="I238" s="10" t="s">
        <v>32</v>
      </c>
      <c r="J238" s="10" t="s">
        <v>316</v>
      </c>
      <c r="K238" s="22" t="s">
        <v>317</v>
      </c>
      <c r="L238" s="10"/>
    </row>
    <row r="239" spans="1:12">
      <c r="A239" s="22"/>
      <c r="B239" s="22"/>
      <c r="C239" s="25" t="s">
        <v>20</v>
      </c>
      <c r="D239" s="10"/>
      <c r="E239" s="10"/>
      <c r="F239" s="10"/>
      <c r="G239" s="24"/>
      <c r="H239" s="24"/>
      <c r="I239" s="10"/>
      <c r="J239" s="10"/>
      <c r="K239" s="22"/>
      <c r="L239" s="10"/>
    </row>
    <row r="240" spans="1:12">
      <c r="A240" s="18">
        <v>44</v>
      </c>
      <c r="B240" s="18" t="s">
        <v>318</v>
      </c>
      <c r="C240" s="19">
        <f>COUNT(D241:D242)</f>
        <v>2</v>
      </c>
      <c r="D240" s="19">
        <f>SUM(D241:D242)</f>
        <v>6</v>
      </c>
      <c r="E240" s="20"/>
      <c r="F240" s="20"/>
      <c r="G240" s="21">
        <f t="shared" ref="G240:H240" si="42">SUM(G241:G243)</f>
        <v>20.419999999999998</v>
      </c>
      <c r="H240" s="21">
        <f t="shared" si="42"/>
        <v>0</v>
      </c>
      <c r="I240" s="20"/>
      <c r="J240" s="20"/>
      <c r="K240" s="20"/>
      <c r="L240" s="26"/>
    </row>
    <row r="241" spans="1:12">
      <c r="A241" s="22"/>
      <c r="B241" s="9" t="s">
        <v>12</v>
      </c>
      <c r="C241" s="23" t="s">
        <v>530</v>
      </c>
      <c r="D241" s="10">
        <v>2</v>
      </c>
      <c r="E241" s="10" t="s">
        <v>319</v>
      </c>
      <c r="F241" s="10" t="s">
        <v>14</v>
      </c>
      <c r="G241" s="24">
        <v>12.86</v>
      </c>
      <c r="H241" s="24">
        <v>0</v>
      </c>
      <c r="I241" s="10" t="s">
        <v>32</v>
      </c>
      <c r="J241" s="10" t="s">
        <v>319</v>
      </c>
      <c r="K241" s="10" t="s">
        <v>320</v>
      </c>
      <c r="L241" s="10"/>
    </row>
    <row r="242" spans="1:12">
      <c r="A242" s="22"/>
      <c r="B242" s="22"/>
      <c r="C242" s="23" t="s">
        <v>531</v>
      </c>
      <c r="D242" s="10">
        <v>4</v>
      </c>
      <c r="E242" s="10" t="s">
        <v>321</v>
      </c>
      <c r="F242" s="10" t="s">
        <v>14</v>
      </c>
      <c r="G242" s="24">
        <v>7.56</v>
      </c>
      <c r="H242" s="24">
        <v>0</v>
      </c>
      <c r="I242" s="10" t="s">
        <v>32</v>
      </c>
      <c r="J242" s="10" t="s">
        <v>322</v>
      </c>
      <c r="K242" s="22"/>
      <c r="L242" s="10" t="s">
        <v>323</v>
      </c>
    </row>
    <row r="243" spans="1:12">
      <c r="A243" s="22"/>
      <c r="B243" s="22"/>
      <c r="C243" s="25" t="s">
        <v>20</v>
      </c>
      <c r="D243" s="29">
        <v>43</v>
      </c>
      <c r="E243" s="10"/>
      <c r="F243" s="10"/>
      <c r="G243" s="24"/>
      <c r="H243" s="24"/>
      <c r="I243" s="10"/>
      <c r="J243" s="10"/>
      <c r="K243" s="22"/>
      <c r="L243" s="10"/>
    </row>
    <row r="244" spans="1:12">
      <c r="A244" s="18">
        <v>45</v>
      </c>
      <c r="B244" s="18" t="s">
        <v>324</v>
      </c>
      <c r="C244" s="19">
        <f>COUNT(D245)</f>
        <v>1</v>
      </c>
      <c r="D244" s="19">
        <f>SUM(D245)</f>
        <v>27</v>
      </c>
      <c r="E244" s="20"/>
      <c r="F244" s="20"/>
      <c r="G244" s="21">
        <f t="shared" ref="G244:H244" si="43">SUM(G245:G246)</f>
        <v>71.08</v>
      </c>
      <c r="H244" s="21">
        <f t="shared" si="43"/>
        <v>0</v>
      </c>
      <c r="I244" s="20"/>
      <c r="J244" s="20"/>
      <c r="K244" s="20"/>
      <c r="L244" s="26"/>
    </row>
    <row r="245" spans="1:12">
      <c r="A245" s="22"/>
      <c r="B245" s="9" t="s">
        <v>12</v>
      </c>
      <c r="C245" s="23" t="s">
        <v>530</v>
      </c>
      <c r="D245" s="10">
        <v>27</v>
      </c>
      <c r="E245" s="10" t="s">
        <v>325</v>
      </c>
      <c r="F245" s="10" t="s">
        <v>14</v>
      </c>
      <c r="G245" s="24">
        <v>71.08</v>
      </c>
      <c r="H245" s="24">
        <v>0</v>
      </c>
      <c r="I245" s="10" t="s">
        <v>32</v>
      </c>
      <c r="J245" s="10" t="s">
        <v>326</v>
      </c>
      <c r="K245" s="22" t="s">
        <v>327</v>
      </c>
      <c r="L245" s="10"/>
    </row>
    <row r="246" spans="1:12">
      <c r="A246" s="22"/>
      <c r="B246" s="22"/>
      <c r="C246" s="25" t="s">
        <v>20</v>
      </c>
      <c r="D246" s="29">
        <v>60</v>
      </c>
      <c r="E246" s="10"/>
      <c r="F246" s="10"/>
      <c r="G246" s="24"/>
      <c r="H246" s="24"/>
      <c r="I246" s="10"/>
      <c r="J246" s="10"/>
      <c r="K246" s="22"/>
      <c r="L246" s="10"/>
    </row>
    <row r="247" spans="1:12">
      <c r="A247" s="18">
        <v>46</v>
      </c>
      <c r="B247" s="18" t="s">
        <v>328</v>
      </c>
      <c r="C247" s="19">
        <f>COUNT(D248:D249)</f>
        <v>2</v>
      </c>
      <c r="D247" s="19">
        <f>SUM(D248:D249)</f>
        <v>59</v>
      </c>
      <c r="E247" s="20"/>
      <c r="F247" s="20"/>
      <c r="G247" s="21">
        <f t="shared" ref="G247:H247" si="44">SUM(G248:G250)</f>
        <v>108.39</v>
      </c>
      <c r="H247" s="21">
        <f t="shared" si="44"/>
        <v>0</v>
      </c>
      <c r="I247" s="20"/>
      <c r="J247" s="20"/>
      <c r="K247" s="20"/>
      <c r="L247" s="26"/>
    </row>
    <row r="248" spans="1:12">
      <c r="A248" s="22"/>
      <c r="B248" s="9" t="s">
        <v>12</v>
      </c>
      <c r="C248" s="23" t="s">
        <v>530</v>
      </c>
      <c r="D248" s="10">
        <v>54</v>
      </c>
      <c r="E248" s="10" t="s">
        <v>329</v>
      </c>
      <c r="F248" s="10" t="s">
        <v>14</v>
      </c>
      <c r="G248" s="24">
        <v>65.39</v>
      </c>
      <c r="H248" s="24">
        <v>0</v>
      </c>
      <c r="I248" s="10" t="s">
        <v>32</v>
      </c>
      <c r="J248" s="10" t="s">
        <v>329</v>
      </c>
      <c r="K248" s="22" t="s">
        <v>330</v>
      </c>
      <c r="L248" s="10"/>
    </row>
    <row r="249" spans="1:12">
      <c r="A249" s="22"/>
      <c r="B249" s="22"/>
      <c r="C249" s="23" t="s">
        <v>531</v>
      </c>
      <c r="D249" s="10">
        <v>5</v>
      </c>
      <c r="E249" s="10" t="s">
        <v>331</v>
      </c>
      <c r="F249" s="10" t="s">
        <v>14</v>
      </c>
      <c r="G249" s="24">
        <v>43</v>
      </c>
      <c r="H249" s="24">
        <v>0</v>
      </c>
      <c r="I249" s="10" t="s">
        <v>32</v>
      </c>
      <c r="J249" s="10" t="s">
        <v>331</v>
      </c>
      <c r="K249" s="22"/>
      <c r="L249" s="10"/>
    </row>
    <row r="250" spans="1:12">
      <c r="A250" s="22"/>
      <c r="B250" s="22"/>
      <c r="C250" s="25" t="s">
        <v>20</v>
      </c>
      <c r="D250" s="29">
        <v>4</v>
      </c>
      <c r="E250" s="10"/>
      <c r="F250" s="10"/>
      <c r="G250" s="24"/>
      <c r="H250" s="24"/>
      <c r="I250" s="10"/>
      <c r="J250" s="10"/>
      <c r="K250" s="22"/>
      <c r="L250" s="10"/>
    </row>
    <row r="251" spans="1:12">
      <c r="A251" s="18">
        <v>47</v>
      </c>
      <c r="B251" s="18" t="s">
        <v>332</v>
      </c>
      <c r="C251" s="19">
        <f>COUNT(D252:D253)</f>
        <v>2</v>
      </c>
      <c r="D251" s="19">
        <f>SUM(D252:D253)</f>
        <v>57</v>
      </c>
      <c r="E251" s="20"/>
      <c r="F251" s="20"/>
      <c r="G251" s="21">
        <f t="shared" ref="G251:H251" si="45">SUM(G252:G254)</f>
        <v>468.34000000000003</v>
      </c>
      <c r="H251" s="21">
        <f t="shared" si="45"/>
        <v>300000</v>
      </c>
      <c r="I251" s="20"/>
      <c r="J251" s="20"/>
      <c r="K251" s="20"/>
      <c r="L251" s="20"/>
    </row>
    <row r="252" spans="1:12">
      <c r="A252" s="22"/>
      <c r="B252" s="9" t="s">
        <v>12</v>
      </c>
      <c r="C252" s="23" t="s">
        <v>530</v>
      </c>
      <c r="D252" s="37">
        <v>9</v>
      </c>
      <c r="E252" s="37" t="s">
        <v>333</v>
      </c>
      <c r="F252" s="10" t="s">
        <v>14</v>
      </c>
      <c r="G252" s="43">
        <v>89.34</v>
      </c>
      <c r="H252" s="43">
        <v>100000</v>
      </c>
      <c r="I252" s="10" t="s">
        <v>24</v>
      </c>
      <c r="J252" s="10" t="s">
        <v>334</v>
      </c>
      <c r="K252" s="22"/>
      <c r="L252" s="10"/>
    </row>
    <row r="253" spans="1:12">
      <c r="A253" s="22"/>
      <c r="B253" s="9"/>
      <c r="C253" s="23" t="s">
        <v>531</v>
      </c>
      <c r="D253" s="37">
        <v>48</v>
      </c>
      <c r="E253" s="37" t="s">
        <v>335</v>
      </c>
      <c r="F253" s="10" t="s">
        <v>23</v>
      </c>
      <c r="G253" s="43">
        <v>379</v>
      </c>
      <c r="H253" s="43">
        <v>200000</v>
      </c>
      <c r="I253" s="10" t="s">
        <v>46</v>
      </c>
      <c r="J253" s="37" t="s">
        <v>335</v>
      </c>
      <c r="K253" s="28" t="s">
        <v>336</v>
      </c>
      <c r="L253" s="10"/>
    </row>
    <row r="254" spans="1:12">
      <c r="A254" s="22"/>
      <c r="B254" s="22"/>
      <c r="C254" s="25" t="s">
        <v>20</v>
      </c>
      <c r="D254" s="29">
        <v>145</v>
      </c>
      <c r="E254" s="10"/>
      <c r="F254" s="10"/>
      <c r="G254" s="24"/>
      <c r="H254" s="24"/>
      <c r="I254" s="10"/>
      <c r="J254" s="10"/>
      <c r="K254" s="22"/>
      <c r="L254" s="10"/>
    </row>
    <row r="255" spans="1:12">
      <c r="A255" s="18">
        <v>48</v>
      </c>
      <c r="B255" s="18" t="s">
        <v>337</v>
      </c>
      <c r="C255" s="19">
        <f>COUNT(D256:D260)</f>
        <v>4</v>
      </c>
      <c r="D255" s="19">
        <f>SUM(D256:D260)</f>
        <v>30</v>
      </c>
      <c r="E255" s="20"/>
      <c r="F255" s="20"/>
      <c r="G255" s="21">
        <f t="shared" ref="G255:H255" si="46">SUM(G256:G260)</f>
        <v>81.64</v>
      </c>
      <c r="H255" s="21">
        <f t="shared" si="46"/>
        <v>0</v>
      </c>
      <c r="I255" s="20"/>
      <c r="J255" s="20"/>
      <c r="K255" s="20"/>
      <c r="L255" s="26" t="s">
        <v>248</v>
      </c>
    </row>
    <row r="256" spans="1:12">
      <c r="A256" s="10"/>
      <c r="B256" s="9" t="s">
        <v>12</v>
      </c>
      <c r="C256" s="23" t="s">
        <v>530</v>
      </c>
      <c r="D256" s="10">
        <v>12</v>
      </c>
      <c r="E256" s="10" t="s">
        <v>338</v>
      </c>
      <c r="F256" s="10" t="s">
        <v>14</v>
      </c>
      <c r="G256" s="24">
        <v>4.55</v>
      </c>
      <c r="H256" s="24">
        <v>0</v>
      </c>
      <c r="I256" s="10" t="s">
        <v>19</v>
      </c>
      <c r="J256" s="32" t="s">
        <v>338</v>
      </c>
      <c r="K256" s="22"/>
      <c r="L256" s="10"/>
    </row>
    <row r="257" spans="1:21">
      <c r="A257" s="10"/>
      <c r="B257" s="9"/>
      <c r="C257" s="23" t="s">
        <v>531</v>
      </c>
      <c r="D257" s="10">
        <v>1</v>
      </c>
      <c r="E257" s="10" t="s">
        <v>339</v>
      </c>
      <c r="F257" s="10" t="s">
        <v>14</v>
      </c>
      <c r="G257" s="24">
        <v>10.3</v>
      </c>
      <c r="H257" s="24">
        <v>0</v>
      </c>
      <c r="I257" s="10" t="s">
        <v>32</v>
      </c>
      <c r="J257" s="32" t="s">
        <v>339</v>
      </c>
      <c r="K257" s="22"/>
      <c r="L257" s="10"/>
    </row>
    <row r="258" spans="1:21">
      <c r="A258" s="10"/>
      <c r="B258" s="9"/>
      <c r="C258" s="23" t="s">
        <v>532</v>
      </c>
      <c r="D258" s="10">
        <v>10</v>
      </c>
      <c r="E258" s="10" t="s">
        <v>340</v>
      </c>
      <c r="F258" s="10" t="s">
        <v>14</v>
      </c>
      <c r="G258" s="24">
        <v>8.06</v>
      </c>
      <c r="H258" s="24">
        <v>0</v>
      </c>
      <c r="I258" s="10" t="s">
        <v>32</v>
      </c>
      <c r="J258" s="32" t="s">
        <v>340</v>
      </c>
      <c r="K258" s="22"/>
      <c r="L258" s="10"/>
    </row>
    <row r="259" spans="1:21">
      <c r="A259" s="10"/>
      <c r="B259" s="9"/>
      <c r="C259" s="23" t="s">
        <v>533</v>
      </c>
      <c r="D259" s="10">
        <v>7</v>
      </c>
      <c r="E259" s="10" t="s">
        <v>341</v>
      </c>
      <c r="F259" s="10" t="s">
        <v>14</v>
      </c>
      <c r="G259" s="24">
        <v>58.73</v>
      </c>
      <c r="H259" s="24">
        <v>0</v>
      </c>
      <c r="I259" s="10" t="s">
        <v>19</v>
      </c>
      <c r="J259" s="32" t="s">
        <v>341</v>
      </c>
      <c r="K259" s="22"/>
      <c r="L259" s="10"/>
    </row>
    <row r="260" spans="1:21">
      <c r="A260" s="10"/>
      <c r="B260" s="10"/>
      <c r="C260" s="25" t="s">
        <v>20</v>
      </c>
      <c r="D260" s="10"/>
      <c r="E260" s="10"/>
      <c r="F260" s="10"/>
      <c r="G260" s="24"/>
      <c r="H260" s="24"/>
      <c r="I260" s="10"/>
      <c r="J260" s="10"/>
      <c r="K260" s="22"/>
      <c r="L260" s="10"/>
    </row>
    <row r="261" spans="1:21">
      <c r="A261" s="18">
        <v>49</v>
      </c>
      <c r="B261" s="18" t="s">
        <v>342</v>
      </c>
      <c r="C261" s="19">
        <f>COUNT(D262:D263)</f>
        <v>1</v>
      </c>
      <c r="D261" s="19">
        <f>SUM(D262:D263)</f>
        <v>68</v>
      </c>
      <c r="E261" s="20"/>
      <c r="F261" s="20"/>
      <c r="G261" s="21">
        <f t="shared" ref="G261:H261" si="47">SUM(G262:G263)</f>
        <v>1000</v>
      </c>
      <c r="H261" s="21">
        <f t="shared" si="47"/>
        <v>0</v>
      </c>
      <c r="I261" s="20"/>
      <c r="J261" s="20"/>
      <c r="K261" s="20"/>
      <c r="L261" s="20"/>
    </row>
    <row r="262" spans="1:21" ht="48">
      <c r="A262" s="22"/>
      <c r="B262" s="9" t="s">
        <v>12</v>
      </c>
      <c r="C262" s="23" t="s">
        <v>530</v>
      </c>
      <c r="D262" s="10">
        <v>68</v>
      </c>
      <c r="E262" s="10" t="s">
        <v>343</v>
      </c>
      <c r="F262" s="10" t="s">
        <v>36</v>
      </c>
      <c r="G262" s="24">
        <v>1000</v>
      </c>
      <c r="H262" s="24">
        <v>0</v>
      </c>
      <c r="I262" s="10" t="s">
        <v>80</v>
      </c>
      <c r="J262" s="44" t="s">
        <v>344</v>
      </c>
      <c r="K262" s="10" t="s">
        <v>345</v>
      </c>
      <c r="L262" s="10"/>
    </row>
    <row r="263" spans="1:21">
      <c r="A263" s="22"/>
      <c r="B263" s="22"/>
      <c r="C263" s="25" t="s">
        <v>20</v>
      </c>
      <c r="D263" s="10"/>
      <c r="E263" s="10"/>
      <c r="F263" s="10"/>
      <c r="G263" s="24"/>
      <c r="H263" s="24"/>
      <c r="I263" s="10"/>
      <c r="J263" s="10"/>
      <c r="K263" s="22"/>
      <c r="L263" s="10"/>
    </row>
    <row r="264" spans="1:21">
      <c r="A264" s="18">
        <v>50</v>
      </c>
      <c r="B264" s="18" t="s">
        <v>346</v>
      </c>
      <c r="C264" s="19">
        <f>COUNT(D265:D268)</f>
        <v>3</v>
      </c>
      <c r="D264" s="19">
        <f>SUM(D265:D268)</f>
        <v>112</v>
      </c>
      <c r="E264" s="20"/>
      <c r="F264" s="20"/>
      <c r="G264" s="21">
        <f t="shared" ref="G264:H264" si="48">SUM(G265:G268)</f>
        <v>786.1099999999999</v>
      </c>
      <c r="H264" s="21">
        <f t="shared" si="48"/>
        <v>0</v>
      </c>
      <c r="I264" s="20"/>
      <c r="J264" s="20"/>
      <c r="K264" s="20"/>
      <c r="L264" s="26"/>
    </row>
    <row r="265" spans="1:21">
      <c r="A265" s="22"/>
      <c r="B265" s="9" t="s">
        <v>12</v>
      </c>
      <c r="C265" s="23" t="s">
        <v>530</v>
      </c>
      <c r="D265" s="10">
        <v>52</v>
      </c>
      <c r="E265" s="10" t="s">
        <v>347</v>
      </c>
      <c r="F265" s="10" t="s">
        <v>23</v>
      </c>
      <c r="G265" s="24">
        <v>367.9</v>
      </c>
      <c r="H265" s="24">
        <v>0</v>
      </c>
      <c r="I265" s="10" t="s">
        <v>46</v>
      </c>
      <c r="J265" s="10" t="s">
        <v>348</v>
      </c>
      <c r="K265" s="10" t="s">
        <v>349</v>
      </c>
      <c r="L265" s="10"/>
      <c r="M265" s="14"/>
      <c r="N265" s="14"/>
      <c r="O265" s="14"/>
      <c r="P265" s="14"/>
      <c r="Q265" s="14"/>
      <c r="R265" s="14"/>
      <c r="S265" s="14"/>
      <c r="T265" s="14"/>
      <c r="U265" s="14"/>
    </row>
    <row r="266" spans="1:21">
      <c r="A266" s="22"/>
      <c r="B266" s="9"/>
      <c r="C266" s="23" t="s">
        <v>531</v>
      </c>
      <c r="D266" s="10">
        <v>43</v>
      </c>
      <c r="E266" s="10" t="s">
        <v>347</v>
      </c>
      <c r="F266" s="10" t="s">
        <v>23</v>
      </c>
      <c r="G266" s="24">
        <v>327.20999999999998</v>
      </c>
      <c r="H266" s="24">
        <v>0</v>
      </c>
      <c r="I266" s="10" t="s">
        <v>69</v>
      </c>
      <c r="J266" s="10"/>
      <c r="K266" s="22"/>
      <c r="L266" s="10"/>
      <c r="M266" s="14"/>
      <c r="N266" s="14"/>
      <c r="O266" s="14"/>
      <c r="P266" s="14"/>
      <c r="Q266" s="14"/>
      <c r="R266" s="14"/>
      <c r="S266" s="14"/>
      <c r="T266" s="14"/>
      <c r="U266" s="14"/>
    </row>
    <row r="267" spans="1:21">
      <c r="A267" s="22"/>
      <c r="B267" s="9"/>
      <c r="C267" s="23" t="s">
        <v>532</v>
      </c>
      <c r="D267" s="10">
        <v>17</v>
      </c>
      <c r="E267" s="10" t="s">
        <v>347</v>
      </c>
      <c r="F267" s="10" t="s">
        <v>14</v>
      </c>
      <c r="G267" s="24">
        <v>91</v>
      </c>
      <c r="H267" s="24">
        <v>0</v>
      </c>
      <c r="I267" s="10" t="s">
        <v>69</v>
      </c>
      <c r="J267" s="10"/>
      <c r="K267" s="22"/>
      <c r="L267" s="45" t="s">
        <v>252</v>
      </c>
    </row>
    <row r="268" spans="1:21">
      <c r="A268" s="22"/>
      <c r="B268" s="22"/>
      <c r="C268" s="25" t="s">
        <v>20</v>
      </c>
      <c r="D268" s="10"/>
      <c r="E268" s="10"/>
      <c r="F268" s="10"/>
      <c r="G268" s="24"/>
      <c r="H268" s="24"/>
      <c r="I268" s="10"/>
      <c r="J268" s="10"/>
      <c r="K268" s="22"/>
      <c r="L268" s="10"/>
      <c r="M268" s="14"/>
      <c r="N268" s="14"/>
      <c r="O268" s="14"/>
      <c r="P268" s="14"/>
      <c r="Q268" s="46"/>
      <c r="R268" s="46"/>
      <c r="S268" s="46"/>
      <c r="T268" s="46"/>
    </row>
    <row r="269" spans="1:21">
      <c r="A269" s="18">
        <v>51</v>
      </c>
      <c r="B269" s="18" t="s">
        <v>350</v>
      </c>
      <c r="C269" s="19">
        <f>COUNT(D270:D274)</f>
        <v>5</v>
      </c>
      <c r="D269" s="19">
        <f>SUM(D270:D274)</f>
        <v>83</v>
      </c>
      <c r="E269" s="20"/>
      <c r="F269" s="20"/>
      <c r="G269" s="21">
        <f t="shared" ref="G269:H269" si="49">SUM(G270:G275)</f>
        <v>623.56999999999994</v>
      </c>
      <c r="H269" s="21">
        <f t="shared" si="49"/>
        <v>363120.27</v>
      </c>
      <c r="I269" s="20"/>
      <c r="J269" s="20"/>
      <c r="K269" s="20"/>
      <c r="L269" s="47"/>
    </row>
    <row r="270" spans="1:21">
      <c r="A270" s="22"/>
      <c r="B270" s="9" t="s">
        <v>12</v>
      </c>
      <c r="C270" s="23" t="s">
        <v>530</v>
      </c>
      <c r="D270" s="10">
        <v>11</v>
      </c>
      <c r="E270" s="10" t="s">
        <v>351</v>
      </c>
      <c r="F270" s="10" t="s">
        <v>23</v>
      </c>
      <c r="G270" s="24">
        <v>350</v>
      </c>
      <c r="H270" s="24">
        <v>150000</v>
      </c>
      <c r="I270" s="10" t="s">
        <v>46</v>
      </c>
      <c r="J270" s="10" t="s">
        <v>352</v>
      </c>
      <c r="K270" s="10" t="s">
        <v>353</v>
      </c>
      <c r="L270" s="10"/>
    </row>
    <row r="271" spans="1:21">
      <c r="A271" s="22"/>
      <c r="B271" s="9"/>
      <c r="C271" s="23" t="s">
        <v>531</v>
      </c>
      <c r="D271" s="10">
        <v>6</v>
      </c>
      <c r="E271" s="10" t="s">
        <v>354</v>
      </c>
      <c r="F271" s="10" t="s">
        <v>14</v>
      </c>
      <c r="G271" s="24">
        <v>12.01</v>
      </c>
      <c r="H271" s="24">
        <v>0</v>
      </c>
      <c r="I271" s="10" t="s">
        <v>24</v>
      </c>
      <c r="J271" s="10" t="s">
        <v>354</v>
      </c>
      <c r="K271" s="22" t="s">
        <v>130</v>
      </c>
      <c r="L271" s="10"/>
    </row>
    <row r="272" spans="1:21">
      <c r="A272" s="22"/>
      <c r="B272" s="9"/>
      <c r="C272" s="23" t="s">
        <v>532</v>
      </c>
      <c r="D272" s="10">
        <v>3</v>
      </c>
      <c r="E272" s="10" t="s">
        <v>355</v>
      </c>
      <c r="F272" s="10" t="s">
        <v>14</v>
      </c>
      <c r="G272" s="24">
        <v>12.12</v>
      </c>
      <c r="H272" s="24">
        <v>0</v>
      </c>
      <c r="I272" s="10" t="s">
        <v>19</v>
      </c>
      <c r="J272" s="10" t="s">
        <v>355</v>
      </c>
      <c r="K272" s="22" t="s">
        <v>130</v>
      </c>
      <c r="L272" s="10"/>
    </row>
    <row r="273" spans="1:12">
      <c r="A273" s="22"/>
      <c r="B273" s="9"/>
      <c r="C273" s="23" t="s">
        <v>533</v>
      </c>
      <c r="D273" s="10">
        <v>11</v>
      </c>
      <c r="E273" s="10" t="s">
        <v>356</v>
      </c>
      <c r="F273" s="10" t="s">
        <v>14</v>
      </c>
      <c r="G273" s="24">
        <v>25</v>
      </c>
      <c r="H273" s="24">
        <v>0</v>
      </c>
      <c r="I273" s="10" t="s">
        <v>32</v>
      </c>
      <c r="J273" s="10" t="s">
        <v>356</v>
      </c>
      <c r="K273" s="22" t="s">
        <v>130</v>
      </c>
      <c r="L273" s="10"/>
    </row>
    <row r="274" spans="1:12">
      <c r="A274" s="22"/>
      <c r="B274" s="9"/>
      <c r="C274" s="23" t="s">
        <v>484</v>
      </c>
      <c r="D274" s="10">
        <v>52</v>
      </c>
      <c r="E274" s="10" t="s">
        <v>357</v>
      </c>
      <c r="F274" s="10" t="s">
        <v>36</v>
      </c>
      <c r="G274" s="24">
        <v>224.44</v>
      </c>
      <c r="H274" s="24">
        <v>213120.27</v>
      </c>
      <c r="I274" s="10" t="s">
        <v>46</v>
      </c>
      <c r="J274" s="10" t="s">
        <v>352</v>
      </c>
      <c r="K274" s="10" t="s">
        <v>358</v>
      </c>
      <c r="L274" s="10"/>
    </row>
    <row r="275" spans="1:12">
      <c r="A275" s="22"/>
      <c r="B275" s="22"/>
      <c r="C275" s="25" t="s">
        <v>20</v>
      </c>
      <c r="D275" s="29">
        <v>42</v>
      </c>
      <c r="E275" s="10"/>
      <c r="F275" s="10"/>
      <c r="G275" s="24"/>
      <c r="H275" s="24"/>
      <c r="I275" s="10"/>
      <c r="J275" s="10"/>
      <c r="K275" s="22"/>
      <c r="L275" s="10"/>
    </row>
    <row r="276" spans="1:12">
      <c r="A276" s="18">
        <v>52</v>
      </c>
      <c r="B276" s="18" t="s">
        <v>359</v>
      </c>
      <c r="C276" s="19">
        <f>COUNT(D277:D278)</f>
        <v>2</v>
      </c>
      <c r="D276" s="19">
        <f>SUM(D277:D278)</f>
        <v>96</v>
      </c>
      <c r="E276" s="20"/>
      <c r="F276" s="20"/>
      <c r="G276" s="21">
        <f t="shared" ref="G276:H276" si="50">SUM(G277:G279)</f>
        <v>245</v>
      </c>
      <c r="H276" s="21">
        <f t="shared" si="50"/>
        <v>0</v>
      </c>
      <c r="I276" s="20"/>
      <c r="J276" s="20"/>
      <c r="K276" s="20"/>
      <c r="L276" s="20"/>
    </row>
    <row r="277" spans="1:12">
      <c r="A277" s="22"/>
      <c r="B277" s="9" t="s">
        <v>12</v>
      </c>
      <c r="C277" s="23" t="s">
        <v>530</v>
      </c>
      <c r="D277" s="10">
        <v>94</v>
      </c>
      <c r="E277" s="10" t="s">
        <v>360</v>
      </c>
      <c r="F277" s="10" t="s">
        <v>14</v>
      </c>
      <c r="G277" s="24">
        <v>160</v>
      </c>
      <c r="H277" s="24">
        <v>0</v>
      </c>
      <c r="I277" s="10" t="s">
        <v>32</v>
      </c>
      <c r="J277" s="10" t="s">
        <v>361</v>
      </c>
      <c r="K277" s="10" t="s">
        <v>362</v>
      </c>
      <c r="L277" s="10"/>
    </row>
    <row r="278" spans="1:12">
      <c r="A278" s="22"/>
      <c r="B278" s="9"/>
      <c r="C278" s="23" t="s">
        <v>531</v>
      </c>
      <c r="D278" s="10">
        <v>2</v>
      </c>
      <c r="E278" s="10" t="s">
        <v>363</v>
      </c>
      <c r="F278" s="10" t="s">
        <v>14</v>
      </c>
      <c r="G278" s="24">
        <v>85</v>
      </c>
      <c r="H278" s="24">
        <v>0</v>
      </c>
      <c r="I278" s="10" t="s">
        <v>32</v>
      </c>
      <c r="J278" s="10" t="s">
        <v>363</v>
      </c>
      <c r="K278" s="22"/>
      <c r="L278" s="10"/>
    </row>
    <row r="279" spans="1:12">
      <c r="A279" s="22"/>
      <c r="B279" s="22"/>
      <c r="C279" s="25" t="s">
        <v>20</v>
      </c>
      <c r="D279" s="29">
        <v>6</v>
      </c>
      <c r="E279" s="10"/>
      <c r="F279" s="10"/>
      <c r="G279" s="24"/>
      <c r="H279" s="24"/>
      <c r="I279" s="10"/>
      <c r="J279" s="10"/>
      <c r="K279" s="22"/>
      <c r="L279" s="10"/>
    </row>
    <row r="280" spans="1:12">
      <c r="A280" s="18">
        <v>53</v>
      </c>
      <c r="B280" s="18" t="s">
        <v>364</v>
      </c>
      <c r="C280" s="19">
        <f>COUNT(D281:D282)</f>
        <v>1</v>
      </c>
      <c r="D280" s="19">
        <f>SUM(D281:D282)</f>
        <v>58</v>
      </c>
      <c r="E280" s="20"/>
      <c r="F280" s="20"/>
      <c r="G280" s="21">
        <f t="shared" ref="G280:H280" si="51">SUM(G281:G282)</f>
        <v>150</v>
      </c>
      <c r="H280" s="21">
        <f t="shared" si="51"/>
        <v>0</v>
      </c>
      <c r="I280" s="20"/>
      <c r="J280" s="20"/>
      <c r="K280" s="20"/>
      <c r="L280" s="20"/>
    </row>
    <row r="281" spans="1:12">
      <c r="A281" s="22"/>
      <c r="B281" s="9" t="s">
        <v>12</v>
      </c>
      <c r="C281" s="23" t="s">
        <v>530</v>
      </c>
      <c r="D281" s="10">
        <v>58</v>
      </c>
      <c r="E281" s="10" t="s">
        <v>365</v>
      </c>
      <c r="F281" s="10" t="s">
        <v>14</v>
      </c>
      <c r="G281" s="24">
        <v>150</v>
      </c>
      <c r="H281" s="24">
        <v>0</v>
      </c>
      <c r="I281" s="10" t="s">
        <v>46</v>
      </c>
      <c r="J281" s="10" t="s">
        <v>366</v>
      </c>
      <c r="K281" s="22" t="s">
        <v>367</v>
      </c>
      <c r="L281" s="10"/>
    </row>
    <row r="282" spans="1:12">
      <c r="A282" s="22"/>
      <c r="B282" s="22"/>
      <c r="C282" s="25" t="s">
        <v>20</v>
      </c>
      <c r="D282" s="10"/>
      <c r="E282" s="10"/>
      <c r="F282" s="10"/>
      <c r="G282" s="24"/>
      <c r="H282" s="24"/>
      <c r="I282" s="10"/>
      <c r="J282" s="10"/>
      <c r="K282" s="22"/>
      <c r="L282" s="10"/>
    </row>
    <row r="283" spans="1:12">
      <c r="A283" s="18">
        <v>54</v>
      </c>
      <c r="B283" s="18" t="s">
        <v>368</v>
      </c>
      <c r="C283" s="19">
        <f>COUNT(D284:D289)</f>
        <v>5</v>
      </c>
      <c r="D283" s="19">
        <f>SUM(D284:D289)</f>
        <v>100</v>
      </c>
      <c r="E283" s="20"/>
      <c r="F283" s="20"/>
      <c r="G283" s="21">
        <f t="shared" ref="G283:H283" si="52">SUM(G284:G289)</f>
        <v>342.73</v>
      </c>
      <c r="H283" s="21">
        <f t="shared" si="52"/>
        <v>679478</v>
      </c>
      <c r="I283" s="20"/>
      <c r="J283" s="20"/>
      <c r="K283" s="20"/>
      <c r="L283" s="20"/>
    </row>
    <row r="284" spans="1:12">
      <c r="A284" s="22"/>
      <c r="B284" s="9" t="s">
        <v>12</v>
      </c>
      <c r="C284" s="23" t="s">
        <v>530</v>
      </c>
      <c r="D284" s="10">
        <v>9</v>
      </c>
      <c r="E284" s="48" t="s">
        <v>369</v>
      </c>
      <c r="F284" s="10" t="s">
        <v>14</v>
      </c>
      <c r="G284" s="24">
        <v>34.69</v>
      </c>
      <c r="H284" s="24">
        <v>0</v>
      </c>
      <c r="I284" s="10" t="s">
        <v>32</v>
      </c>
      <c r="J284" s="10" t="s">
        <v>369</v>
      </c>
      <c r="K284" s="22" t="s">
        <v>370</v>
      </c>
      <c r="L284" s="10"/>
    </row>
    <row r="285" spans="1:12">
      <c r="A285" s="22"/>
      <c r="B285" s="22"/>
      <c r="C285" s="23" t="s">
        <v>531</v>
      </c>
      <c r="D285" s="10">
        <v>8</v>
      </c>
      <c r="E285" s="10" t="s">
        <v>371</v>
      </c>
      <c r="F285" s="10" t="s">
        <v>14</v>
      </c>
      <c r="G285" s="24">
        <v>27.33</v>
      </c>
      <c r="H285" s="24">
        <v>0</v>
      </c>
      <c r="I285" s="10" t="s">
        <v>32</v>
      </c>
      <c r="J285" s="10" t="s">
        <v>371</v>
      </c>
      <c r="K285" s="22" t="s">
        <v>372</v>
      </c>
      <c r="L285" s="10"/>
    </row>
    <row r="286" spans="1:12">
      <c r="A286" s="22"/>
      <c r="B286" s="22"/>
      <c r="C286" s="23" t="s">
        <v>532</v>
      </c>
      <c r="D286" s="10">
        <v>29</v>
      </c>
      <c r="E286" s="10" t="s">
        <v>373</v>
      </c>
      <c r="F286" s="10" t="s">
        <v>14</v>
      </c>
      <c r="G286" s="24">
        <v>53.41</v>
      </c>
      <c r="H286" s="24">
        <v>0</v>
      </c>
      <c r="I286" s="10" t="s">
        <v>32</v>
      </c>
      <c r="J286" s="10" t="s">
        <v>373</v>
      </c>
      <c r="K286" s="22" t="s">
        <v>374</v>
      </c>
      <c r="L286" s="10"/>
    </row>
    <row r="287" spans="1:12">
      <c r="A287" s="22"/>
      <c r="B287" s="22"/>
      <c r="C287" s="23" t="s">
        <v>533</v>
      </c>
      <c r="D287" s="10">
        <v>14</v>
      </c>
      <c r="E287" s="10" t="s">
        <v>375</v>
      </c>
      <c r="F287" s="10" t="s">
        <v>14</v>
      </c>
      <c r="G287" s="24">
        <v>25.3</v>
      </c>
      <c r="H287" s="24">
        <v>0</v>
      </c>
      <c r="I287" s="10" t="s">
        <v>32</v>
      </c>
      <c r="J287" s="10" t="s">
        <v>375</v>
      </c>
      <c r="K287" s="22" t="s">
        <v>376</v>
      </c>
      <c r="L287" s="10"/>
    </row>
    <row r="288" spans="1:12">
      <c r="A288" s="22"/>
      <c r="B288" s="22"/>
      <c r="C288" s="23" t="s">
        <v>484</v>
      </c>
      <c r="D288" s="10">
        <v>40</v>
      </c>
      <c r="E288" s="10" t="s">
        <v>377</v>
      </c>
      <c r="F288" s="10" t="s">
        <v>14</v>
      </c>
      <c r="G288" s="24">
        <v>202</v>
      </c>
      <c r="H288" s="24">
        <v>679478</v>
      </c>
      <c r="I288" s="10" t="s">
        <v>32</v>
      </c>
      <c r="J288" s="10" t="s">
        <v>377</v>
      </c>
      <c r="K288" s="22" t="s">
        <v>378</v>
      </c>
      <c r="L288" s="10"/>
    </row>
    <row r="289" spans="1:12">
      <c r="A289" s="22"/>
      <c r="B289" s="22"/>
      <c r="C289" s="25" t="s">
        <v>20</v>
      </c>
      <c r="D289" s="10"/>
      <c r="E289" s="10"/>
      <c r="F289" s="10"/>
      <c r="G289" s="24"/>
      <c r="H289" s="24"/>
      <c r="I289" s="10"/>
      <c r="J289" s="10"/>
      <c r="K289" s="22" t="s">
        <v>379</v>
      </c>
      <c r="L289" s="10"/>
    </row>
    <row r="290" spans="1:12">
      <c r="A290" s="18">
        <v>55</v>
      </c>
      <c r="B290" s="18" t="s">
        <v>380</v>
      </c>
      <c r="C290" s="19">
        <f>COUNT(D291:D298)</f>
        <v>8</v>
      </c>
      <c r="D290" s="19">
        <f>SUM(D291:D298)</f>
        <v>140</v>
      </c>
      <c r="E290" s="20"/>
      <c r="F290" s="20"/>
      <c r="G290" s="21">
        <f t="shared" ref="G290:H290" si="53">SUM(G291:G299)</f>
        <v>186</v>
      </c>
      <c r="H290" s="21">
        <f t="shared" si="53"/>
        <v>195756.23</v>
      </c>
      <c r="I290" s="20"/>
      <c r="J290" s="20"/>
      <c r="K290" s="20"/>
      <c r="L290" s="26"/>
    </row>
    <row r="291" spans="1:12">
      <c r="A291" s="22"/>
      <c r="B291" s="9" t="s">
        <v>12</v>
      </c>
      <c r="C291" s="23" t="s">
        <v>530</v>
      </c>
      <c r="D291" s="10">
        <v>36</v>
      </c>
      <c r="E291" s="10" t="s">
        <v>381</v>
      </c>
      <c r="F291" s="10" t="s">
        <v>14</v>
      </c>
      <c r="G291" s="24">
        <v>141</v>
      </c>
      <c r="H291" s="24">
        <v>195756.23</v>
      </c>
      <c r="I291" s="10" t="s">
        <v>24</v>
      </c>
      <c r="J291" s="10" t="s">
        <v>381</v>
      </c>
      <c r="K291" s="22"/>
      <c r="L291" s="10" t="s">
        <v>382</v>
      </c>
    </row>
    <row r="292" spans="1:12">
      <c r="A292" s="22"/>
      <c r="B292" s="22"/>
      <c r="C292" s="23" t="s">
        <v>531</v>
      </c>
      <c r="D292" s="10">
        <v>12</v>
      </c>
      <c r="E292" s="10" t="s">
        <v>383</v>
      </c>
      <c r="F292" s="10" t="s">
        <v>14</v>
      </c>
      <c r="G292" s="24">
        <v>6</v>
      </c>
      <c r="H292" s="24">
        <v>0</v>
      </c>
      <c r="I292" s="10" t="s">
        <v>19</v>
      </c>
      <c r="J292" s="10"/>
      <c r="K292" s="22"/>
      <c r="L292" s="10"/>
    </row>
    <row r="293" spans="1:12">
      <c r="A293" s="22"/>
      <c r="B293" s="22"/>
      <c r="C293" s="23" t="s">
        <v>532</v>
      </c>
      <c r="D293" s="10">
        <v>31</v>
      </c>
      <c r="E293" s="10" t="s">
        <v>384</v>
      </c>
      <c r="F293" s="10" t="s">
        <v>14</v>
      </c>
      <c r="G293" s="24">
        <v>7</v>
      </c>
      <c r="H293" s="24">
        <v>0</v>
      </c>
      <c r="I293" s="10" t="s">
        <v>19</v>
      </c>
      <c r="J293" s="10" t="s">
        <v>234</v>
      </c>
      <c r="K293" s="22"/>
      <c r="L293" s="10"/>
    </row>
    <row r="294" spans="1:12">
      <c r="A294" s="22"/>
      <c r="B294" s="22"/>
      <c r="C294" s="23" t="s">
        <v>533</v>
      </c>
      <c r="D294" s="10">
        <v>2</v>
      </c>
      <c r="E294" s="10" t="s">
        <v>385</v>
      </c>
      <c r="F294" s="10" t="s">
        <v>14</v>
      </c>
      <c r="G294" s="24">
        <v>5</v>
      </c>
      <c r="H294" s="24">
        <v>0</v>
      </c>
      <c r="I294" s="10" t="s">
        <v>24</v>
      </c>
      <c r="J294" s="10" t="s">
        <v>386</v>
      </c>
      <c r="K294" s="22"/>
      <c r="L294" s="10"/>
    </row>
    <row r="295" spans="1:12">
      <c r="A295" s="22"/>
      <c r="B295" s="22"/>
      <c r="C295" s="23" t="s">
        <v>484</v>
      </c>
      <c r="D295" s="10">
        <v>15</v>
      </c>
      <c r="E295" s="10" t="s">
        <v>387</v>
      </c>
      <c r="F295" s="10" t="s">
        <v>14</v>
      </c>
      <c r="G295" s="24">
        <v>6</v>
      </c>
      <c r="H295" s="24">
        <v>0</v>
      </c>
      <c r="I295" s="10" t="s">
        <v>24</v>
      </c>
      <c r="J295" s="10"/>
      <c r="K295" s="22"/>
      <c r="L295" s="10"/>
    </row>
    <row r="296" spans="1:12">
      <c r="A296" s="22"/>
      <c r="B296" s="22"/>
      <c r="C296" s="23" t="s">
        <v>534</v>
      </c>
      <c r="D296" s="10">
        <v>3</v>
      </c>
      <c r="E296" s="10" t="s">
        <v>388</v>
      </c>
      <c r="F296" s="10" t="s">
        <v>14</v>
      </c>
      <c r="G296" s="24">
        <v>8</v>
      </c>
      <c r="H296" s="24">
        <v>0</v>
      </c>
      <c r="I296" s="10" t="s">
        <v>32</v>
      </c>
      <c r="J296" s="10"/>
      <c r="K296" s="22"/>
      <c r="L296" s="10" t="s">
        <v>389</v>
      </c>
    </row>
    <row r="297" spans="1:12">
      <c r="A297" s="22"/>
      <c r="B297" s="22"/>
      <c r="C297" s="23" t="s">
        <v>535</v>
      </c>
      <c r="D297" s="10">
        <v>5</v>
      </c>
      <c r="E297" s="10" t="s">
        <v>390</v>
      </c>
      <c r="F297" s="10" t="s">
        <v>14</v>
      </c>
      <c r="G297" s="24">
        <v>4</v>
      </c>
      <c r="H297" s="24">
        <v>0</v>
      </c>
      <c r="I297" s="10" t="s">
        <v>19</v>
      </c>
      <c r="J297" s="10"/>
      <c r="K297" s="22"/>
      <c r="L297" s="10"/>
    </row>
    <row r="298" spans="1:12">
      <c r="A298" s="22"/>
      <c r="B298" s="22"/>
      <c r="C298" s="23" t="s">
        <v>391</v>
      </c>
      <c r="D298" s="10">
        <v>36</v>
      </c>
      <c r="E298" s="10" t="s">
        <v>392</v>
      </c>
      <c r="F298" s="10" t="s">
        <v>14</v>
      </c>
      <c r="G298" s="24">
        <v>9</v>
      </c>
      <c r="H298" s="24">
        <v>0</v>
      </c>
      <c r="I298" s="10" t="s">
        <v>19</v>
      </c>
      <c r="J298" s="10"/>
      <c r="K298" s="22"/>
      <c r="L298" s="10"/>
    </row>
    <row r="299" spans="1:12">
      <c r="A299" s="22"/>
      <c r="B299" s="22"/>
      <c r="C299" s="25" t="s">
        <v>20</v>
      </c>
      <c r="D299" s="29">
        <v>76</v>
      </c>
      <c r="E299" s="10"/>
      <c r="F299" s="10"/>
      <c r="G299" s="24"/>
      <c r="H299" s="24"/>
      <c r="I299" s="10"/>
      <c r="J299" s="10"/>
      <c r="K299" s="22"/>
      <c r="L299" s="10"/>
    </row>
    <row r="300" spans="1:12">
      <c r="A300" s="18">
        <v>56</v>
      </c>
      <c r="B300" s="18" t="s">
        <v>393</v>
      </c>
      <c r="C300" s="19">
        <f>COUNT(D301:D303)</f>
        <v>3</v>
      </c>
      <c r="D300" s="19">
        <f>SUM(D301:D303)</f>
        <v>89</v>
      </c>
      <c r="E300" s="20"/>
      <c r="F300" s="20"/>
      <c r="G300" s="21">
        <f t="shared" ref="G300:H300" si="54">SUM(G301:G304)</f>
        <v>1310</v>
      </c>
      <c r="H300" s="21">
        <f t="shared" si="54"/>
        <v>400000</v>
      </c>
      <c r="I300" s="20"/>
      <c r="J300" s="20"/>
      <c r="K300" s="20"/>
      <c r="L300" s="20"/>
    </row>
    <row r="301" spans="1:12">
      <c r="A301" s="22"/>
      <c r="B301" s="36" t="s">
        <v>12</v>
      </c>
      <c r="C301" s="23" t="s">
        <v>530</v>
      </c>
      <c r="D301" s="10">
        <v>43</v>
      </c>
      <c r="E301" s="10" t="s">
        <v>394</v>
      </c>
      <c r="F301" s="10" t="s">
        <v>23</v>
      </c>
      <c r="G301" s="24">
        <v>474</v>
      </c>
      <c r="H301" s="24">
        <v>400000</v>
      </c>
      <c r="I301" s="10" t="s">
        <v>32</v>
      </c>
      <c r="J301" s="10" t="s">
        <v>395</v>
      </c>
      <c r="K301" s="22"/>
      <c r="L301" s="10"/>
    </row>
    <row r="302" spans="1:12">
      <c r="A302" s="22"/>
      <c r="B302" s="22"/>
      <c r="C302" s="23" t="s">
        <v>531</v>
      </c>
      <c r="D302" s="10">
        <v>18</v>
      </c>
      <c r="E302" s="10" t="s">
        <v>396</v>
      </c>
      <c r="F302" s="10" t="s">
        <v>23</v>
      </c>
      <c r="G302" s="24">
        <v>458</v>
      </c>
      <c r="H302" s="24">
        <v>0</v>
      </c>
      <c r="I302" s="10" t="s">
        <v>32</v>
      </c>
      <c r="J302" s="10"/>
      <c r="K302" s="22"/>
      <c r="L302" s="10"/>
    </row>
    <row r="303" spans="1:12">
      <c r="A303" s="22"/>
      <c r="B303" s="22"/>
      <c r="C303" s="23" t="s">
        <v>532</v>
      </c>
      <c r="D303" s="10">
        <v>28</v>
      </c>
      <c r="E303" s="10" t="s">
        <v>397</v>
      </c>
      <c r="F303" s="10" t="s">
        <v>23</v>
      </c>
      <c r="G303" s="24">
        <v>378</v>
      </c>
      <c r="H303" s="24">
        <v>0</v>
      </c>
      <c r="I303" s="10" t="s">
        <v>32</v>
      </c>
      <c r="J303" s="10"/>
      <c r="K303" s="22"/>
      <c r="L303" s="10"/>
    </row>
    <row r="304" spans="1:12">
      <c r="A304" s="22"/>
      <c r="B304" s="22"/>
      <c r="C304" s="25" t="s">
        <v>20</v>
      </c>
      <c r="D304" s="29">
        <v>51</v>
      </c>
      <c r="E304" s="10"/>
      <c r="F304" s="10"/>
      <c r="G304" s="24"/>
      <c r="H304" s="24"/>
      <c r="I304" s="10"/>
      <c r="J304" s="10"/>
      <c r="K304" s="22"/>
      <c r="L304" s="10"/>
    </row>
    <row r="305" spans="1:12">
      <c r="A305" s="18">
        <v>57</v>
      </c>
      <c r="B305" s="18" t="s">
        <v>398</v>
      </c>
      <c r="C305" s="19">
        <f>COUNT(D306:D311)</f>
        <v>5</v>
      </c>
      <c r="D305" s="19">
        <f>SUM(D306:D311)</f>
        <v>140</v>
      </c>
      <c r="E305" s="20"/>
      <c r="F305" s="20"/>
      <c r="G305" s="21">
        <f t="shared" ref="G305:H305" si="55">SUM(G306:G311)</f>
        <v>1322.34</v>
      </c>
      <c r="H305" s="21">
        <f t="shared" si="55"/>
        <v>141104</v>
      </c>
      <c r="I305" s="20"/>
      <c r="J305" s="20"/>
      <c r="K305" s="20"/>
      <c r="L305" s="20"/>
    </row>
    <row r="306" spans="1:12">
      <c r="A306" s="22"/>
      <c r="B306" s="9" t="s">
        <v>12</v>
      </c>
      <c r="C306" s="23" t="s">
        <v>530</v>
      </c>
      <c r="D306" s="10">
        <v>96</v>
      </c>
      <c r="E306" s="10" t="s">
        <v>399</v>
      </c>
      <c r="F306" s="10" t="s">
        <v>36</v>
      </c>
      <c r="G306" s="24">
        <v>594.02</v>
      </c>
      <c r="H306" s="24">
        <v>0</v>
      </c>
      <c r="I306" s="10" t="s">
        <v>80</v>
      </c>
      <c r="J306" s="10" t="s">
        <v>400</v>
      </c>
      <c r="K306" s="22" t="s">
        <v>401</v>
      </c>
      <c r="L306" s="49"/>
    </row>
    <row r="307" spans="1:12">
      <c r="A307" s="22"/>
      <c r="B307" s="22"/>
      <c r="C307" s="23" t="s">
        <v>531</v>
      </c>
      <c r="D307" s="10">
        <v>17</v>
      </c>
      <c r="E307" s="10" t="s">
        <v>402</v>
      </c>
      <c r="F307" s="10" t="s">
        <v>14</v>
      </c>
      <c r="G307" s="24">
        <v>215.14</v>
      </c>
      <c r="H307" s="24">
        <v>0</v>
      </c>
      <c r="I307" s="10" t="s">
        <v>32</v>
      </c>
      <c r="J307" s="10" t="s">
        <v>403</v>
      </c>
      <c r="K307" s="22" t="s">
        <v>401</v>
      </c>
      <c r="L307" s="49"/>
    </row>
    <row r="308" spans="1:12">
      <c r="A308" s="22"/>
      <c r="B308" s="22"/>
      <c r="C308" s="23" t="s">
        <v>532</v>
      </c>
      <c r="D308" s="10">
        <v>21</v>
      </c>
      <c r="E308" s="10" t="s">
        <v>404</v>
      </c>
      <c r="F308" s="10" t="s">
        <v>14</v>
      </c>
      <c r="G308" s="24">
        <v>134.18</v>
      </c>
      <c r="H308" s="24">
        <v>0</v>
      </c>
      <c r="I308" s="10" t="s">
        <v>32</v>
      </c>
      <c r="J308" s="10" t="s">
        <v>405</v>
      </c>
      <c r="K308" s="22" t="s">
        <v>401</v>
      </c>
      <c r="L308" s="49"/>
    </row>
    <row r="309" spans="1:12">
      <c r="A309" s="22"/>
      <c r="B309" s="22"/>
      <c r="C309" s="23" t="s">
        <v>533</v>
      </c>
      <c r="D309" s="10">
        <v>2</v>
      </c>
      <c r="E309" s="10" t="s">
        <v>406</v>
      </c>
      <c r="F309" s="10" t="s">
        <v>23</v>
      </c>
      <c r="G309" s="24">
        <v>354</v>
      </c>
      <c r="H309" s="24">
        <v>76104</v>
      </c>
      <c r="I309" s="10" t="s">
        <v>46</v>
      </c>
      <c r="J309" s="10" t="s">
        <v>234</v>
      </c>
      <c r="K309" s="22" t="s">
        <v>401</v>
      </c>
      <c r="L309" s="49"/>
    </row>
    <row r="310" spans="1:12">
      <c r="A310" s="22"/>
      <c r="B310" s="22"/>
      <c r="C310" s="23" t="s">
        <v>484</v>
      </c>
      <c r="D310" s="10">
        <v>4</v>
      </c>
      <c r="E310" s="10" t="s">
        <v>407</v>
      </c>
      <c r="F310" s="10" t="s">
        <v>14</v>
      </c>
      <c r="G310" s="24">
        <v>25</v>
      </c>
      <c r="H310" s="24">
        <v>65000</v>
      </c>
      <c r="I310" s="10" t="s">
        <v>69</v>
      </c>
      <c r="J310" s="10" t="s">
        <v>234</v>
      </c>
      <c r="K310" s="22" t="s">
        <v>401</v>
      </c>
      <c r="L310" s="49"/>
    </row>
    <row r="311" spans="1:12">
      <c r="A311" s="22"/>
      <c r="B311" s="22"/>
      <c r="C311" s="25" t="s">
        <v>20</v>
      </c>
      <c r="D311" s="10"/>
      <c r="E311" s="10"/>
      <c r="F311" s="10"/>
      <c r="G311" s="24"/>
      <c r="H311" s="24"/>
      <c r="I311" s="10"/>
      <c r="J311" s="10"/>
      <c r="K311" s="22"/>
      <c r="L311" s="10"/>
    </row>
    <row r="312" spans="1:12">
      <c r="A312" s="18">
        <v>58</v>
      </c>
      <c r="B312" s="18" t="s">
        <v>408</v>
      </c>
      <c r="C312" s="19">
        <f>COUNT(D313:D315)</f>
        <v>2</v>
      </c>
      <c r="D312" s="19">
        <f>SUM(D313:D315)</f>
        <v>41</v>
      </c>
      <c r="E312" s="20"/>
      <c r="F312" s="20"/>
      <c r="G312" s="21">
        <f t="shared" ref="G312:H312" si="56">SUM(G313:G315)</f>
        <v>115</v>
      </c>
      <c r="H312" s="21">
        <f t="shared" si="56"/>
        <v>0</v>
      </c>
      <c r="I312" s="20"/>
      <c r="J312" s="20"/>
      <c r="K312" s="20"/>
      <c r="L312" s="26"/>
    </row>
    <row r="313" spans="1:12">
      <c r="A313" s="22"/>
      <c r="B313" s="9" t="s">
        <v>12</v>
      </c>
      <c r="C313" s="23" t="s">
        <v>530</v>
      </c>
      <c r="D313" s="10">
        <v>18</v>
      </c>
      <c r="E313" s="10" t="s">
        <v>409</v>
      </c>
      <c r="F313" s="10" t="s">
        <v>14</v>
      </c>
      <c r="G313" s="24">
        <v>45</v>
      </c>
      <c r="H313" s="24">
        <v>0</v>
      </c>
      <c r="I313" s="10" t="s">
        <v>32</v>
      </c>
      <c r="J313" s="10" t="s">
        <v>409</v>
      </c>
      <c r="K313" s="22"/>
      <c r="L313" s="10"/>
    </row>
    <row r="314" spans="1:12">
      <c r="A314" s="22"/>
      <c r="B314" s="9"/>
      <c r="C314" s="23" t="s">
        <v>531</v>
      </c>
      <c r="D314" s="10">
        <v>23</v>
      </c>
      <c r="E314" s="10" t="s">
        <v>392</v>
      </c>
      <c r="F314" s="10" t="s">
        <v>14</v>
      </c>
      <c r="G314" s="24">
        <v>70</v>
      </c>
      <c r="H314" s="24">
        <v>0</v>
      </c>
      <c r="I314" s="10" t="s">
        <v>32</v>
      </c>
      <c r="J314" s="10" t="s">
        <v>392</v>
      </c>
      <c r="K314" s="22"/>
      <c r="L314" s="10"/>
    </row>
    <row r="315" spans="1:12">
      <c r="A315" s="22"/>
      <c r="B315" s="22"/>
      <c r="C315" s="25" t="s">
        <v>20</v>
      </c>
      <c r="D315" s="10"/>
      <c r="E315" s="10"/>
      <c r="F315" s="10"/>
      <c r="G315" s="24"/>
      <c r="H315" s="24"/>
      <c r="I315" s="10"/>
      <c r="J315" s="10"/>
      <c r="K315" s="22"/>
      <c r="L315" s="10"/>
    </row>
    <row r="316" spans="1:12">
      <c r="A316" s="18">
        <v>59</v>
      </c>
      <c r="B316" s="18" t="s">
        <v>410</v>
      </c>
      <c r="C316" s="19">
        <f>COUNT(D317:D319)</f>
        <v>2</v>
      </c>
      <c r="D316" s="19">
        <f>SUM(D317:D319)</f>
        <v>48</v>
      </c>
      <c r="E316" s="20"/>
      <c r="F316" s="20"/>
      <c r="G316" s="21">
        <f t="shared" ref="G316:H316" si="57">SUM(G317:G319)</f>
        <v>2468.6499999999996</v>
      </c>
      <c r="H316" s="21">
        <f t="shared" si="57"/>
        <v>11000000</v>
      </c>
      <c r="I316" s="20"/>
      <c r="J316" s="20"/>
      <c r="K316" s="20"/>
      <c r="L316" s="20"/>
    </row>
    <row r="317" spans="1:12">
      <c r="A317" s="22"/>
      <c r="B317" s="9" t="s">
        <v>12</v>
      </c>
      <c r="C317" s="23" t="s">
        <v>530</v>
      </c>
      <c r="D317" s="10">
        <v>19</v>
      </c>
      <c r="E317" s="10" t="s">
        <v>411</v>
      </c>
      <c r="F317" s="10" t="s">
        <v>36</v>
      </c>
      <c r="G317" s="24">
        <v>905.55</v>
      </c>
      <c r="H317" s="24">
        <v>11000000</v>
      </c>
      <c r="I317" s="10" t="s">
        <v>80</v>
      </c>
      <c r="J317" s="10" t="s">
        <v>234</v>
      </c>
      <c r="K317" s="10" t="s">
        <v>412</v>
      </c>
      <c r="L317" s="10"/>
    </row>
    <row r="318" spans="1:12">
      <c r="A318" s="22"/>
      <c r="B318" s="9"/>
      <c r="C318" s="23" t="s">
        <v>531</v>
      </c>
      <c r="D318" s="10">
        <v>29</v>
      </c>
      <c r="E318" s="10" t="s">
        <v>413</v>
      </c>
      <c r="F318" s="10" t="s">
        <v>36</v>
      </c>
      <c r="G318" s="24">
        <v>1563.1</v>
      </c>
      <c r="H318" s="24">
        <v>0</v>
      </c>
      <c r="I318" s="10" t="s">
        <v>80</v>
      </c>
      <c r="J318" s="10" t="s">
        <v>130</v>
      </c>
      <c r="K318" s="10" t="s">
        <v>412</v>
      </c>
      <c r="L318" s="10"/>
    </row>
    <row r="319" spans="1:12">
      <c r="A319" s="22"/>
      <c r="B319" s="22"/>
      <c r="C319" s="25" t="s">
        <v>20</v>
      </c>
      <c r="D319" s="10"/>
      <c r="E319" s="10"/>
      <c r="F319" s="10"/>
      <c r="G319" s="24"/>
      <c r="H319" s="24"/>
      <c r="I319" s="10"/>
      <c r="J319" s="10"/>
      <c r="K319" s="22"/>
      <c r="L319" s="10"/>
    </row>
    <row r="320" spans="1:12">
      <c r="A320" s="18">
        <v>60</v>
      </c>
      <c r="B320" s="18" t="s">
        <v>414</v>
      </c>
      <c r="C320" s="19">
        <f>COUNT(D321:D322)</f>
        <v>1</v>
      </c>
      <c r="D320" s="19">
        <f>SUM(D321:D322)</f>
        <v>35</v>
      </c>
      <c r="E320" s="20"/>
      <c r="F320" s="20"/>
      <c r="G320" s="21">
        <f t="shared" ref="G320:H320" si="58">SUM(G321:G322)</f>
        <v>0</v>
      </c>
      <c r="H320" s="21">
        <f t="shared" si="58"/>
        <v>0</v>
      </c>
      <c r="I320" s="20"/>
      <c r="J320" s="20"/>
      <c r="K320" s="20"/>
      <c r="L320" s="26"/>
    </row>
    <row r="321" spans="1:12">
      <c r="A321" s="22"/>
      <c r="B321" s="9" t="s">
        <v>12</v>
      </c>
      <c r="C321" s="23" t="s">
        <v>530</v>
      </c>
      <c r="D321" s="10">
        <v>35</v>
      </c>
      <c r="E321" s="10" t="s">
        <v>415</v>
      </c>
      <c r="F321" s="10" t="s">
        <v>14</v>
      </c>
      <c r="G321" s="24">
        <v>0</v>
      </c>
      <c r="H321" s="24">
        <v>0</v>
      </c>
      <c r="I321" s="10" t="s">
        <v>69</v>
      </c>
      <c r="J321" s="10" t="s">
        <v>416</v>
      </c>
      <c r="K321" s="28" t="s">
        <v>301</v>
      </c>
      <c r="L321" s="10"/>
    </row>
    <row r="322" spans="1:12">
      <c r="A322" s="22"/>
      <c r="B322" s="22"/>
      <c r="C322" s="25" t="s">
        <v>20</v>
      </c>
      <c r="D322" s="10"/>
      <c r="E322" s="10"/>
      <c r="F322" s="10"/>
      <c r="G322" s="24"/>
      <c r="H322" s="24"/>
      <c r="I322" s="10"/>
      <c r="J322" s="10"/>
      <c r="K322" s="22"/>
      <c r="L322" s="10"/>
    </row>
    <row r="323" spans="1:12">
      <c r="A323" s="18">
        <v>61</v>
      </c>
      <c r="B323" s="18" t="s">
        <v>417</v>
      </c>
      <c r="C323" s="19">
        <f>COUNT(D324:D328)</f>
        <v>5</v>
      </c>
      <c r="D323" s="19">
        <f>SUM(D324:D328)</f>
        <v>35</v>
      </c>
      <c r="E323" s="20"/>
      <c r="F323" s="20"/>
      <c r="G323" s="21">
        <f t="shared" ref="G323:H323" si="59">SUM(G324:G329)</f>
        <v>998</v>
      </c>
      <c r="H323" s="21">
        <f t="shared" si="59"/>
        <v>0</v>
      </c>
      <c r="I323" s="20"/>
      <c r="J323" s="20"/>
      <c r="K323" s="20"/>
      <c r="L323" s="26"/>
    </row>
    <row r="324" spans="1:12">
      <c r="A324" s="22"/>
      <c r="B324" s="9" t="s">
        <v>12</v>
      </c>
      <c r="C324" s="23" t="s">
        <v>530</v>
      </c>
      <c r="D324" s="10">
        <v>12</v>
      </c>
      <c r="E324" s="10" t="s">
        <v>418</v>
      </c>
      <c r="F324" s="10" t="s">
        <v>14</v>
      </c>
      <c r="G324" s="24">
        <v>69</v>
      </c>
      <c r="H324" s="24">
        <v>0</v>
      </c>
      <c r="I324" s="10"/>
      <c r="J324" s="10"/>
      <c r="K324" s="22" t="s">
        <v>301</v>
      </c>
      <c r="L324" s="10"/>
    </row>
    <row r="325" spans="1:12">
      <c r="A325" s="22"/>
      <c r="B325" s="22"/>
      <c r="C325" s="23" t="s">
        <v>531</v>
      </c>
      <c r="D325" s="10">
        <v>6</v>
      </c>
      <c r="E325" s="10" t="s">
        <v>419</v>
      </c>
      <c r="F325" s="10" t="s">
        <v>14</v>
      </c>
      <c r="G325" s="24">
        <v>228</v>
      </c>
      <c r="H325" s="24">
        <v>0</v>
      </c>
      <c r="I325" s="10"/>
      <c r="J325" s="10"/>
      <c r="K325" s="22"/>
      <c r="L325" s="10"/>
    </row>
    <row r="326" spans="1:12">
      <c r="A326" s="22"/>
      <c r="B326" s="22"/>
      <c r="C326" s="23" t="s">
        <v>532</v>
      </c>
      <c r="D326" s="10">
        <v>9</v>
      </c>
      <c r="E326" s="10" t="s">
        <v>420</v>
      </c>
      <c r="F326" s="10" t="s">
        <v>36</v>
      </c>
      <c r="G326" s="24">
        <v>541</v>
      </c>
      <c r="H326" s="24">
        <v>0</v>
      </c>
      <c r="I326" s="10"/>
      <c r="J326" s="10"/>
      <c r="K326" s="22"/>
      <c r="L326" s="10"/>
    </row>
    <row r="327" spans="1:12">
      <c r="A327" s="22"/>
      <c r="B327" s="22"/>
      <c r="C327" s="23" t="s">
        <v>533</v>
      </c>
      <c r="D327" s="10">
        <v>4</v>
      </c>
      <c r="E327" s="10" t="s">
        <v>421</v>
      </c>
      <c r="F327" s="10" t="s">
        <v>14</v>
      </c>
      <c r="G327" s="24">
        <v>87</v>
      </c>
      <c r="H327" s="24">
        <v>0</v>
      </c>
      <c r="I327" s="10"/>
      <c r="J327" s="10"/>
      <c r="K327" s="22"/>
      <c r="L327" s="10"/>
    </row>
    <row r="328" spans="1:12">
      <c r="A328" s="22"/>
      <c r="B328" s="22"/>
      <c r="C328" s="23" t="s">
        <v>484</v>
      </c>
      <c r="D328" s="10">
        <v>4</v>
      </c>
      <c r="E328" s="10" t="s">
        <v>422</v>
      </c>
      <c r="F328" s="10" t="s">
        <v>14</v>
      </c>
      <c r="G328" s="24">
        <v>73</v>
      </c>
      <c r="H328" s="24">
        <v>0</v>
      </c>
      <c r="I328" s="10"/>
      <c r="J328" s="10"/>
      <c r="K328" s="22"/>
      <c r="L328" s="10"/>
    </row>
    <row r="329" spans="1:12">
      <c r="A329" s="22"/>
      <c r="B329" s="22"/>
      <c r="C329" s="25" t="s">
        <v>20</v>
      </c>
      <c r="D329" s="29">
        <v>2</v>
      </c>
      <c r="E329" s="10"/>
      <c r="F329" s="10"/>
      <c r="G329" s="24"/>
      <c r="H329" s="24"/>
      <c r="I329" s="10"/>
      <c r="J329" s="10"/>
      <c r="K329" s="22"/>
      <c r="L329" s="10"/>
    </row>
    <row r="330" spans="1:12">
      <c r="A330" s="18">
        <v>62</v>
      </c>
      <c r="B330" s="18" t="s">
        <v>423</v>
      </c>
      <c r="C330" s="19">
        <f>COUNT(D331:D336)</f>
        <v>5</v>
      </c>
      <c r="D330" s="19">
        <f>SUM(D331:D336)</f>
        <v>65</v>
      </c>
      <c r="E330" s="20"/>
      <c r="F330" s="20"/>
      <c r="G330" s="21">
        <f t="shared" ref="G330:H330" si="60">SUM(G331:G336)</f>
        <v>183.86</v>
      </c>
      <c r="H330" s="21">
        <f t="shared" si="60"/>
        <v>250000</v>
      </c>
      <c r="I330" s="20"/>
      <c r="J330" s="20"/>
      <c r="K330" s="20"/>
      <c r="L330" s="26"/>
    </row>
    <row r="331" spans="1:12">
      <c r="A331" s="22"/>
      <c r="B331" s="9" t="s">
        <v>12</v>
      </c>
      <c r="C331" s="23" t="s">
        <v>530</v>
      </c>
      <c r="D331" s="37">
        <v>40</v>
      </c>
      <c r="E331" s="38" t="s">
        <v>424</v>
      </c>
      <c r="F331" s="10" t="s">
        <v>14</v>
      </c>
      <c r="G331" s="24">
        <v>70</v>
      </c>
      <c r="H331" s="24">
        <v>50000</v>
      </c>
      <c r="I331" s="10" t="s">
        <v>80</v>
      </c>
      <c r="J331" s="10" t="s">
        <v>425</v>
      </c>
      <c r="K331" s="22" t="s">
        <v>426</v>
      </c>
      <c r="L331" s="10"/>
    </row>
    <row r="332" spans="1:12">
      <c r="A332" s="22"/>
      <c r="B332" s="22"/>
      <c r="C332" s="23" t="s">
        <v>531</v>
      </c>
      <c r="D332" s="39">
        <v>11</v>
      </c>
      <c r="E332" s="41" t="s">
        <v>427</v>
      </c>
      <c r="F332" s="10" t="s">
        <v>14</v>
      </c>
      <c r="G332" s="24">
        <v>35</v>
      </c>
      <c r="H332" s="24">
        <v>50000</v>
      </c>
      <c r="I332" s="10" t="s">
        <v>32</v>
      </c>
      <c r="J332" s="10" t="s">
        <v>427</v>
      </c>
      <c r="K332" s="22" t="s">
        <v>426</v>
      </c>
      <c r="L332" s="10"/>
    </row>
    <row r="333" spans="1:12">
      <c r="A333" s="22"/>
      <c r="B333" s="22"/>
      <c r="C333" s="23" t="s">
        <v>532</v>
      </c>
      <c r="D333" s="39">
        <v>12</v>
      </c>
      <c r="E333" s="41" t="s">
        <v>428</v>
      </c>
      <c r="F333" s="10" t="s">
        <v>14</v>
      </c>
      <c r="G333" s="24">
        <v>23.86</v>
      </c>
      <c r="H333" s="24">
        <v>60000</v>
      </c>
      <c r="I333" s="10" t="s">
        <v>32</v>
      </c>
      <c r="J333" s="10" t="s">
        <v>428</v>
      </c>
      <c r="K333" s="22" t="s">
        <v>426</v>
      </c>
      <c r="L333" s="10"/>
    </row>
    <row r="334" spans="1:12">
      <c r="A334" s="22"/>
      <c r="B334" s="22"/>
      <c r="C334" s="23" t="s">
        <v>533</v>
      </c>
      <c r="D334" s="39">
        <v>1</v>
      </c>
      <c r="E334" s="41" t="s">
        <v>429</v>
      </c>
      <c r="F334" s="10" t="s">
        <v>14</v>
      </c>
      <c r="G334" s="24">
        <v>50</v>
      </c>
      <c r="H334" s="24">
        <v>85000</v>
      </c>
      <c r="I334" s="10" t="s">
        <v>19</v>
      </c>
      <c r="J334" s="10" t="s">
        <v>429</v>
      </c>
      <c r="K334" s="22" t="s">
        <v>426</v>
      </c>
      <c r="L334" s="10"/>
    </row>
    <row r="335" spans="1:12">
      <c r="A335" s="22"/>
      <c r="B335" s="22"/>
      <c r="C335" s="23" t="s">
        <v>484</v>
      </c>
      <c r="D335" s="39">
        <v>1</v>
      </c>
      <c r="E335" s="41" t="s">
        <v>430</v>
      </c>
      <c r="F335" s="10" t="s">
        <v>14</v>
      </c>
      <c r="G335" s="24">
        <v>5</v>
      </c>
      <c r="H335" s="24">
        <v>5000</v>
      </c>
      <c r="I335" s="10" t="s">
        <v>19</v>
      </c>
      <c r="J335" s="10" t="s">
        <v>430</v>
      </c>
      <c r="K335" s="22" t="s">
        <v>426</v>
      </c>
      <c r="L335" s="10"/>
    </row>
    <row r="336" spans="1:12">
      <c r="A336" s="22"/>
      <c r="B336" s="22"/>
      <c r="C336" s="25" t="s">
        <v>20</v>
      </c>
      <c r="D336" s="10"/>
      <c r="E336" s="10"/>
      <c r="F336" s="10"/>
      <c r="G336" s="24"/>
      <c r="H336" s="24"/>
      <c r="I336" s="10"/>
      <c r="J336" s="10"/>
      <c r="K336" s="22"/>
      <c r="L336" s="10"/>
    </row>
    <row r="337" spans="1:12">
      <c r="A337" s="18">
        <v>63</v>
      </c>
      <c r="B337" s="18" t="s">
        <v>431</v>
      </c>
      <c r="C337" s="19">
        <f>COUNT(D338:D341)</f>
        <v>4</v>
      </c>
      <c r="D337" s="19">
        <f>SUM(D338:D341)</f>
        <v>91</v>
      </c>
      <c r="E337" s="20"/>
      <c r="F337" s="20"/>
      <c r="G337" s="21">
        <f t="shared" ref="G337:H337" si="61">SUM(G338:G342)</f>
        <v>326.97000000000003</v>
      </c>
      <c r="H337" s="21">
        <f t="shared" si="61"/>
        <v>486231</v>
      </c>
      <c r="I337" s="20"/>
      <c r="J337" s="20"/>
      <c r="K337" s="20"/>
      <c r="L337" s="20"/>
    </row>
    <row r="338" spans="1:12">
      <c r="A338" s="22"/>
      <c r="B338" s="9" t="s">
        <v>12</v>
      </c>
      <c r="C338" s="23" t="s">
        <v>530</v>
      </c>
      <c r="D338" s="10">
        <v>3</v>
      </c>
      <c r="E338" s="10" t="s">
        <v>432</v>
      </c>
      <c r="F338" s="10" t="s">
        <v>14</v>
      </c>
      <c r="G338" s="24">
        <v>59.12</v>
      </c>
      <c r="H338" s="24">
        <v>280231</v>
      </c>
      <c r="I338" s="10" t="s">
        <v>32</v>
      </c>
      <c r="J338" s="10" t="s">
        <v>432</v>
      </c>
      <c r="K338" s="22" t="s">
        <v>433</v>
      </c>
      <c r="L338" s="10"/>
    </row>
    <row r="339" spans="1:12">
      <c r="A339" s="22"/>
      <c r="B339" s="22"/>
      <c r="C339" s="23" t="s">
        <v>531</v>
      </c>
      <c r="D339" s="10">
        <v>13</v>
      </c>
      <c r="E339" s="10" t="s">
        <v>434</v>
      </c>
      <c r="F339" s="10" t="s">
        <v>14</v>
      </c>
      <c r="G339" s="24">
        <v>16.57</v>
      </c>
      <c r="H339" s="24">
        <v>6000</v>
      </c>
      <c r="I339" s="10" t="s">
        <v>24</v>
      </c>
      <c r="J339" s="10" t="s">
        <v>434</v>
      </c>
      <c r="K339" s="22" t="s">
        <v>433</v>
      </c>
      <c r="L339" s="10"/>
    </row>
    <row r="340" spans="1:12">
      <c r="A340" s="22"/>
      <c r="B340" s="22"/>
      <c r="C340" s="23" t="s">
        <v>532</v>
      </c>
      <c r="D340" s="10">
        <v>16</v>
      </c>
      <c r="E340" s="10" t="s">
        <v>435</v>
      </c>
      <c r="F340" s="10" t="s">
        <v>14</v>
      </c>
      <c r="G340" s="24">
        <v>78.91</v>
      </c>
      <c r="H340" s="24">
        <v>200000</v>
      </c>
      <c r="I340" s="10" t="s">
        <v>80</v>
      </c>
      <c r="J340" s="10" t="s">
        <v>436</v>
      </c>
      <c r="K340" s="22" t="s">
        <v>433</v>
      </c>
      <c r="L340" s="10"/>
    </row>
    <row r="341" spans="1:12">
      <c r="A341" s="22"/>
      <c r="B341" s="22"/>
      <c r="C341" s="23" t="s">
        <v>533</v>
      </c>
      <c r="D341" s="10">
        <v>59</v>
      </c>
      <c r="E341" s="10" t="s">
        <v>437</v>
      </c>
      <c r="F341" s="10" t="s">
        <v>14</v>
      </c>
      <c r="G341" s="24">
        <v>172.37</v>
      </c>
      <c r="H341" s="24">
        <v>0</v>
      </c>
      <c r="I341" s="10" t="s">
        <v>80</v>
      </c>
      <c r="J341" s="10" t="s">
        <v>438</v>
      </c>
      <c r="K341" s="22" t="s">
        <v>433</v>
      </c>
      <c r="L341" s="10"/>
    </row>
    <row r="342" spans="1:12">
      <c r="A342" s="22"/>
      <c r="B342" s="22"/>
      <c r="C342" s="25" t="s">
        <v>20</v>
      </c>
      <c r="D342" s="29">
        <v>18</v>
      </c>
      <c r="E342" s="10"/>
      <c r="F342" s="10"/>
      <c r="G342" s="24"/>
      <c r="H342" s="24"/>
      <c r="I342" s="10"/>
      <c r="J342" s="10"/>
      <c r="K342" s="22"/>
      <c r="L342" s="10"/>
    </row>
    <row r="343" spans="1:12">
      <c r="A343" s="18">
        <v>64</v>
      </c>
      <c r="B343" s="18" t="s">
        <v>439</v>
      </c>
      <c r="C343" s="19">
        <f>COUNT(D344)</f>
        <v>1</v>
      </c>
      <c r="D343" s="19">
        <f>SUM(D344)</f>
        <v>35</v>
      </c>
      <c r="E343" s="20"/>
      <c r="F343" s="20"/>
      <c r="G343" s="21">
        <f t="shared" ref="G343:H343" si="62">SUM(G344:G345)</f>
        <v>53</v>
      </c>
      <c r="H343" s="21">
        <f t="shared" si="62"/>
        <v>0</v>
      </c>
      <c r="I343" s="20"/>
      <c r="J343" s="20"/>
      <c r="K343" s="20"/>
      <c r="L343" s="20"/>
    </row>
    <row r="344" spans="1:12">
      <c r="A344" s="22"/>
      <c r="B344" s="50" t="s">
        <v>12</v>
      </c>
      <c r="C344" s="23" t="s">
        <v>530</v>
      </c>
      <c r="D344" s="10">
        <v>35</v>
      </c>
      <c r="E344" s="10" t="s">
        <v>440</v>
      </c>
      <c r="F344" s="10" t="s">
        <v>14</v>
      </c>
      <c r="G344" s="24">
        <v>53</v>
      </c>
      <c r="H344" s="24">
        <v>0</v>
      </c>
      <c r="I344" s="10" t="s">
        <v>69</v>
      </c>
      <c r="J344" s="10" t="s">
        <v>234</v>
      </c>
      <c r="K344" s="10" t="s">
        <v>441</v>
      </c>
      <c r="L344" s="10" t="s">
        <v>442</v>
      </c>
    </row>
    <row r="345" spans="1:12">
      <c r="A345" s="22"/>
      <c r="B345" s="22"/>
      <c r="C345" s="25" t="s">
        <v>20</v>
      </c>
      <c r="D345" s="29">
        <v>6</v>
      </c>
      <c r="E345" s="10"/>
      <c r="F345" s="10"/>
      <c r="G345" s="24"/>
      <c r="H345" s="24"/>
      <c r="I345" s="10"/>
      <c r="J345" s="10"/>
      <c r="K345" s="22"/>
      <c r="L345" s="10"/>
    </row>
    <row r="346" spans="1:12">
      <c r="A346" s="18">
        <v>65</v>
      </c>
      <c r="B346" s="18" t="s">
        <v>443</v>
      </c>
      <c r="C346" s="19">
        <f>COUNT(D347:D348)</f>
        <v>2</v>
      </c>
      <c r="D346" s="19">
        <f>SUM(D347:D348)</f>
        <v>80</v>
      </c>
      <c r="E346" s="20"/>
      <c r="F346" s="20"/>
      <c r="G346" s="21">
        <f t="shared" ref="G346:H346" si="63">SUM(G347:G349)</f>
        <v>100</v>
      </c>
      <c r="H346" s="21">
        <f t="shared" si="63"/>
        <v>300000</v>
      </c>
      <c r="I346" s="20"/>
      <c r="J346" s="20"/>
      <c r="K346" s="20"/>
      <c r="L346" s="20"/>
    </row>
    <row r="347" spans="1:12" ht="48">
      <c r="A347" s="22"/>
      <c r="B347" s="9" t="s">
        <v>12</v>
      </c>
      <c r="C347" s="23" t="s">
        <v>530</v>
      </c>
      <c r="D347" s="10">
        <v>33</v>
      </c>
      <c r="E347" s="10" t="s">
        <v>444</v>
      </c>
      <c r="F347" s="10" t="s">
        <v>14</v>
      </c>
      <c r="G347" s="24">
        <v>80</v>
      </c>
      <c r="H347" s="24">
        <v>0</v>
      </c>
      <c r="I347" s="10" t="s">
        <v>32</v>
      </c>
      <c r="J347" s="10" t="s">
        <v>444</v>
      </c>
      <c r="K347" s="51" t="s">
        <v>445</v>
      </c>
      <c r="L347" s="10" t="s">
        <v>446</v>
      </c>
    </row>
    <row r="348" spans="1:12" ht="48">
      <c r="A348" s="22"/>
      <c r="B348" s="9"/>
      <c r="C348" s="23" t="s">
        <v>531</v>
      </c>
      <c r="D348" s="10">
        <v>47</v>
      </c>
      <c r="E348" s="10" t="s">
        <v>447</v>
      </c>
      <c r="F348" s="10" t="s">
        <v>14</v>
      </c>
      <c r="G348" s="24">
        <v>20</v>
      </c>
      <c r="H348" s="24">
        <v>300000</v>
      </c>
      <c r="I348" s="10" t="s">
        <v>32</v>
      </c>
      <c r="J348" s="10" t="s">
        <v>447</v>
      </c>
      <c r="K348" s="22" t="s">
        <v>448</v>
      </c>
      <c r="L348" s="30" t="s">
        <v>449</v>
      </c>
    </row>
    <row r="349" spans="1:12">
      <c r="A349" s="22"/>
      <c r="B349" s="22"/>
      <c r="C349" s="25" t="s">
        <v>20</v>
      </c>
      <c r="D349" s="29">
        <v>10</v>
      </c>
      <c r="E349" s="10"/>
      <c r="F349" s="10"/>
      <c r="G349" s="24"/>
      <c r="H349" s="24"/>
      <c r="I349" s="10"/>
      <c r="J349" s="10"/>
      <c r="K349" s="22"/>
      <c r="L349" s="10"/>
    </row>
    <row r="350" spans="1:12">
      <c r="A350" s="18">
        <v>66</v>
      </c>
      <c r="B350" s="18" t="s">
        <v>450</v>
      </c>
      <c r="C350" s="19">
        <f>COUNT(D351:D355)</f>
        <v>5</v>
      </c>
      <c r="D350" s="19">
        <f>SUM(D351:D355)</f>
        <v>113</v>
      </c>
      <c r="E350" s="20"/>
      <c r="F350" s="20"/>
      <c r="G350" s="21">
        <f t="shared" ref="G350:H350" si="64">SUM(G351:G356)</f>
        <v>689.92</v>
      </c>
      <c r="H350" s="21">
        <f t="shared" si="64"/>
        <v>7000</v>
      </c>
      <c r="I350" s="20"/>
      <c r="J350" s="20"/>
      <c r="K350" s="20"/>
      <c r="L350" s="20"/>
    </row>
    <row r="351" spans="1:12">
      <c r="A351" s="22"/>
      <c r="B351" s="9" t="s">
        <v>12</v>
      </c>
      <c r="C351" s="23" t="s">
        <v>530</v>
      </c>
      <c r="D351" s="10">
        <v>7</v>
      </c>
      <c r="E351" s="10" t="s">
        <v>451</v>
      </c>
      <c r="F351" s="10" t="s">
        <v>14</v>
      </c>
      <c r="G351" s="24">
        <v>30.3</v>
      </c>
      <c r="H351" s="24"/>
      <c r="I351" s="10" t="s">
        <v>32</v>
      </c>
      <c r="J351" s="10" t="s">
        <v>451</v>
      </c>
      <c r="K351" s="10" t="s">
        <v>452</v>
      </c>
      <c r="L351" s="10"/>
    </row>
    <row r="352" spans="1:12">
      <c r="A352" s="22"/>
      <c r="B352" s="22"/>
      <c r="C352" s="23" t="s">
        <v>531</v>
      </c>
      <c r="D352" s="10">
        <v>12</v>
      </c>
      <c r="E352" s="10" t="s">
        <v>453</v>
      </c>
      <c r="F352" s="10" t="s">
        <v>14</v>
      </c>
      <c r="G352" s="24">
        <v>62.95</v>
      </c>
      <c r="H352" s="24"/>
      <c r="I352" s="10" t="s">
        <v>32</v>
      </c>
      <c r="J352" s="10" t="s">
        <v>453</v>
      </c>
      <c r="K352" s="10" t="s">
        <v>452</v>
      </c>
      <c r="L352" s="10"/>
    </row>
    <row r="353" spans="1:12" ht="48">
      <c r="A353" s="22"/>
      <c r="B353" s="22"/>
      <c r="C353" s="23" t="s">
        <v>532</v>
      </c>
      <c r="D353" s="10">
        <v>78</v>
      </c>
      <c r="E353" s="10" t="s">
        <v>454</v>
      </c>
      <c r="F353" s="10" t="s">
        <v>23</v>
      </c>
      <c r="G353" s="24">
        <v>430.1</v>
      </c>
      <c r="H353" s="24"/>
      <c r="I353" s="10" t="s">
        <v>46</v>
      </c>
      <c r="J353" s="52" t="s">
        <v>455</v>
      </c>
      <c r="K353" s="10" t="s">
        <v>452</v>
      </c>
      <c r="L353" s="10"/>
    </row>
    <row r="354" spans="1:12">
      <c r="A354" s="22"/>
      <c r="B354" s="22"/>
      <c r="C354" s="23" t="s">
        <v>533</v>
      </c>
      <c r="D354" s="10">
        <v>11</v>
      </c>
      <c r="E354" s="10" t="s">
        <v>456</v>
      </c>
      <c r="F354" s="10" t="s">
        <v>14</v>
      </c>
      <c r="G354" s="24">
        <v>25.67</v>
      </c>
      <c r="H354" s="24"/>
      <c r="I354" s="10" t="s">
        <v>32</v>
      </c>
      <c r="J354" s="10" t="s">
        <v>456</v>
      </c>
      <c r="K354" s="10" t="s">
        <v>452</v>
      </c>
      <c r="L354" s="10"/>
    </row>
    <row r="355" spans="1:12">
      <c r="A355" s="22"/>
      <c r="B355" s="22"/>
      <c r="C355" s="23" t="s">
        <v>484</v>
      </c>
      <c r="D355" s="10">
        <v>5</v>
      </c>
      <c r="E355" s="10" t="s">
        <v>457</v>
      </c>
      <c r="F355" s="10" t="s">
        <v>14</v>
      </c>
      <c r="G355" s="24">
        <v>56.12</v>
      </c>
      <c r="H355" s="24"/>
      <c r="I355" s="10" t="s">
        <v>32</v>
      </c>
      <c r="J355" s="10" t="s">
        <v>457</v>
      </c>
      <c r="K355" s="10" t="s">
        <v>452</v>
      </c>
      <c r="L355" s="10"/>
    </row>
    <row r="356" spans="1:12">
      <c r="A356" s="22"/>
      <c r="B356" s="22"/>
      <c r="C356" s="25" t="s">
        <v>20</v>
      </c>
      <c r="D356" s="29">
        <v>13</v>
      </c>
      <c r="E356" s="10"/>
      <c r="F356" s="10"/>
      <c r="G356" s="24">
        <v>84.78</v>
      </c>
      <c r="H356" s="24">
        <v>7000</v>
      </c>
      <c r="I356" s="10"/>
      <c r="J356" s="10"/>
      <c r="K356" s="10" t="s">
        <v>452</v>
      </c>
      <c r="L356" s="10"/>
    </row>
    <row r="357" spans="1:12">
      <c r="A357" s="18">
        <v>67</v>
      </c>
      <c r="B357" s="18" t="s">
        <v>458</v>
      </c>
      <c r="C357" s="19">
        <f>COUNT(D358:D364)</f>
        <v>6</v>
      </c>
      <c r="D357" s="19">
        <f>SUM(D358:D364)</f>
        <v>136</v>
      </c>
      <c r="E357" s="20"/>
      <c r="F357" s="20"/>
      <c r="G357" s="21">
        <f t="shared" ref="G357:H357" si="65">SUM(G358:G364)</f>
        <v>1157</v>
      </c>
      <c r="H357" s="21">
        <f t="shared" si="65"/>
        <v>0</v>
      </c>
      <c r="I357" s="20"/>
      <c r="J357" s="20"/>
      <c r="K357" s="20"/>
      <c r="L357" s="26"/>
    </row>
    <row r="358" spans="1:12">
      <c r="A358" s="22"/>
      <c r="B358" s="22"/>
      <c r="C358" s="23" t="s">
        <v>530</v>
      </c>
      <c r="D358" s="10">
        <v>94</v>
      </c>
      <c r="E358" s="10" t="s">
        <v>459</v>
      </c>
      <c r="F358" s="10" t="s">
        <v>36</v>
      </c>
      <c r="G358" s="24">
        <v>675.4</v>
      </c>
      <c r="H358" s="24">
        <v>0</v>
      </c>
      <c r="I358" s="10" t="s">
        <v>32</v>
      </c>
      <c r="J358" s="10" t="s">
        <v>460</v>
      </c>
      <c r="K358" s="10" t="s">
        <v>461</v>
      </c>
      <c r="L358" s="10"/>
    </row>
    <row r="359" spans="1:12">
      <c r="A359" s="22"/>
      <c r="B359" s="22"/>
      <c r="C359" s="23" t="s">
        <v>531</v>
      </c>
      <c r="D359" s="10">
        <v>36</v>
      </c>
      <c r="E359" s="10" t="s">
        <v>462</v>
      </c>
      <c r="F359" s="10" t="s">
        <v>23</v>
      </c>
      <c r="G359" s="24">
        <v>377.6</v>
      </c>
      <c r="H359" s="24">
        <v>0</v>
      </c>
      <c r="I359" s="10" t="s">
        <v>32</v>
      </c>
      <c r="J359" s="10" t="s">
        <v>463</v>
      </c>
      <c r="K359" s="22"/>
      <c r="L359" s="10"/>
    </row>
    <row r="360" spans="1:12">
      <c r="A360" s="22"/>
      <c r="B360" s="22"/>
      <c r="C360" s="23" t="s">
        <v>532</v>
      </c>
      <c r="D360" s="10">
        <v>1</v>
      </c>
      <c r="E360" s="10" t="s">
        <v>464</v>
      </c>
      <c r="F360" s="10" t="s">
        <v>14</v>
      </c>
      <c r="G360" s="24">
        <v>12</v>
      </c>
      <c r="H360" s="24">
        <v>0</v>
      </c>
      <c r="I360" s="10" t="s">
        <v>32</v>
      </c>
      <c r="J360" s="10" t="s">
        <v>464</v>
      </c>
      <c r="K360" s="22"/>
      <c r="L360" s="10"/>
    </row>
    <row r="361" spans="1:12">
      <c r="A361" s="22"/>
      <c r="B361" s="22"/>
      <c r="C361" s="23" t="s">
        <v>533</v>
      </c>
      <c r="D361" s="10">
        <v>2</v>
      </c>
      <c r="E361" s="10" t="s">
        <v>465</v>
      </c>
      <c r="F361" s="10" t="s">
        <v>14</v>
      </c>
      <c r="G361" s="24">
        <v>16</v>
      </c>
      <c r="H361" s="24">
        <v>0</v>
      </c>
      <c r="I361" s="10" t="s">
        <v>19</v>
      </c>
      <c r="J361" s="10" t="s">
        <v>465</v>
      </c>
      <c r="K361" s="22"/>
      <c r="L361" s="10"/>
    </row>
    <row r="362" spans="1:12">
      <c r="A362" s="22"/>
      <c r="B362" s="22"/>
      <c r="C362" s="23" t="s">
        <v>484</v>
      </c>
      <c r="D362" s="10">
        <v>2</v>
      </c>
      <c r="E362" s="10" t="s">
        <v>466</v>
      </c>
      <c r="F362" s="10" t="s">
        <v>14</v>
      </c>
      <c r="G362" s="24">
        <v>46</v>
      </c>
      <c r="H362" s="24">
        <v>0</v>
      </c>
      <c r="I362" s="10" t="s">
        <v>126</v>
      </c>
      <c r="J362" s="10" t="s">
        <v>467</v>
      </c>
      <c r="K362" s="22"/>
      <c r="L362" s="10"/>
    </row>
    <row r="363" spans="1:12">
      <c r="A363" s="22"/>
      <c r="B363" s="22"/>
      <c r="C363" s="23" t="s">
        <v>534</v>
      </c>
      <c r="D363" s="10">
        <v>1</v>
      </c>
      <c r="E363" s="10" t="s">
        <v>468</v>
      </c>
      <c r="F363" s="10" t="s">
        <v>14</v>
      </c>
      <c r="G363" s="24">
        <v>30</v>
      </c>
      <c r="H363" s="24">
        <v>0</v>
      </c>
      <c r="I363" s="10" t="s">
        <v>19</v>
      </c>
      <c r="J363" s="10" t="s">
        <v>468</v>
      </c>
      <c r="K363" s="22"/>
      <c r="L363" s="10"/>
    </row>
    <row r="364" spans="1:12">
      <c r="A364" s="22"/>
      <c r="B364" s="22"/>
      <c r="C364" s="25" t="s">
        <v>20</v>
      </c>
      <c r="D364" s="10"/>
      <c r="E364" s="10"/>
      <c r="F364" s="10"/>
      <c r="G364" s="24"/>
      <c r="H364" s="24"/>
      <c r="I364" s="10"/>
      <c r="J364" s="10"/>
      <c r="K364" s="22"/>
      <c r="L364" s="10"/>
    </row>
    <row r="365" spans="1:12">
      <c r="A365" s="18">
        <v>68</v>
      </c>
      <c r="B365" s="18" t="s">
        <v>469</v>
      </c>
      <c r="C365" s="19">
        <f>COUNT(D366:D370)</f>
        <v>5</v>
      </c>
      <c r="D365" s="19">
        <f>SUM(D366:D371)</f>
        <v>172</v>
      </c>
      <c r="E365" s="20"/>
      <c r="F365" s="20"/>
      <c r="G365" s="21">
        <f t="shared" ref="G365:H365" si="66">SUM(G366:G371)</f>
        <v>1298.1600000000001</v>
      </c>
      <c r="H365" s="21">
        <f t="shared" si="66"/>
        <v>0</v>
      </c>
      <c r="I365" s="20"/>
      <c r="J365" s="20"/>
      <c r="K365" s="20"/>
      <c r="L365" s="26"/>
    </row>
    <row r="366" spans="1:12">
      <c r="A366" s="22"/>
      <c r="B366" s="22"/>
      <c r="C366" s="23" t="s">
        <v>530</v>
      </c>
      <c r="D366" s="10">
        <v>53</v>
      </c>
      <c r="E366" s="10" t="s">
        <v>470</v>
      </c>
      <c r="F366" s="10" t="s">
        <v>23</v>
      </c>
      <c r="G366" s="24">
        <v>429.89</v>
      </c>
      <c r="H366" s="24">
        <v>0</v>
      </c>
      <c r="I366" s="10" t="s">
        <v>19</v>
      </c>
      <c r="J366" s="10"/>
      <c r="K366" s="22"/>
      <c r="L366" s="10"/>
    </row>
    <row r="367" spans="1:12">
      <c r="A367" s="22"/>
      <c r="B367" s="22"/>
      <c r="C367" s="23" t="s">
        <v>531</v>
      </c>
      <c r="D367" s="10">
        <v>30</v>
      </c>
      <c r="E367" s="10" t="s">
        <v>471</v>
      </c>
      <c r="F367" s="10" t="s">
        <v>14</v>
      </c>
      <c r="G367" s="24">
        <v>254.66</v>
      </c>
      <c r="H367" s="24">
        <v>0</v>
      </c>
      <c r="I367" s="10" t="s">
        <v>19</v>
      </c>
      <c r="J367" s="10"/>
      <c r="K367" s="22"/>
      <c r="L367" s="10"/>
    </row>
    <row r="368" spans="1:12">
      <c r="A368" s="22"/>
      <c r="B368" s="22"/>
      <c r="C368" s="23" t="s">
        <v>532</v>
      </c>
      <c r="D368" s="10">
        <v>31</v>
      </c>
      <c r="E368" s="10" t="s">
        <v>472</v>
      </c>
      <c r="F368" s="10" t="s">
        <v>14</v>
      </c>
      <c r="G368" s="24">
        <v>219.15</v>
      </c>
      <c r="H368" s="24">
        <v>0</v>
      </c>
      <c r="I368" s="10" t="s">
        <v>19</v>
      </c>
      <c r="J368" s="10"/>
      <c r="K368" s="22"/>
      <c r="L368" s="10"/>
    </row>
    <row r="369" spans="1:12">
      <c r="A369" s="22"/>
      <c r="B369" s="22"/>
      <c r="C369" s="23" t="s">
        <v>533</v>
      </c>
      <c r="D369" s="10">
        <v>32</v>
      </c>
      <c r="E369" s="10" t="s">
        <v>473</v>
      </c>
      <c r="F369" s="10" t="s">
        <v>14</v>
      </c>
      <c r="G369" s="24">
        <v>231.02</v>
      </c>
      <c r="H369" s="24">
        <v>0</v>
      </c>
      <c r="I369" s="10" t="s">
        <v>32</v>
      </c>
      <c r="J369" s="10"/>
      <c r="K369" s="22"/>
      <c r="L369" s="10"/>
    </row>
    <row r="370" spans="1:12">
      <c r="A370" s="22"/>
      <c r="B370" s="22"/>
      <c r="C370" s="23" t="s">
        <v>484</v>
      </c>
      <c r="D370" s="10">
        <v>26</v>
      </c>
      <c r="E370" s="10" t="s">
        <v>474</v>
      </c>
      <c r="F370" s="10" t="s">
        <v>14</v>
      </c>
      <c r="G370" s="24">
        <v>163.44</v>
      </c>
      <c r="H370" s="24">
        <v>0</v>
      </c>
      <c r="I370" s="10" t="s">
        <v>19</v>
      </c>
      <c r="J370" s="10"/>
      <c r="K370" s="22"/>
      <c r="L370" s="10"/>
    </row>
    <row r="371" spans="1:12">
      <c r="A371" s="22"/>
      <c r="B371" s="22"/>
      <c r="C371" s="25" t="s">
        <v>20</v>
      </c>
      <c r="D371" s="10"/>
      <c r="E371" s="10"/>
      <c r="F371" s="10"/>
      <c r="G371" s="24"/>
      <c r="H371" s="24"/>
      <c r="I371" s="10"/>
      <c r="J371" s="10"/>
      <c r="K371" s="22"/>
      <c r="L371" s="10"/>
    </row>
    <row r="372" spans="1:12">
      <c r="A372" s="18">
        <v>69</v>
      </c>
      <c r="B372" s="18" t="s">
        <v>475</v>
      </c>
      <c r="C372" s="19">
        <f>COUNT(D373:D377)</f>
        <v>5</v>
      </c>
      <c r="D372" s="19">
        <f>SUM(D373:D377)</f>
        <v>62</v>
      </c>
      <c r="E372" s="20"/>
      <c r="F372" s="20"/>
      <c r="G372" s="21">
        <f t="shared" ref="G372:H372" si="67">SUM(G373:G378)</f>
        <v>112.33</v>
      </c>
      <c r="H372" s="21">
        <f t="shared" si="67"/>
        <v>0</v>
      </c>
      <c r="I372" s="20"/>
      <c r="J372" s="20"/>
      <c r="K372" s="20"/>
      <c r="L372" s="26"/>
    </row>
    <row r="373" spans="1:12">
      <c r="A373" s="22"/>
      <c r="B373" s="9" t="s">
        <v>12</v>
      </c>
      <c r="C373" s="23" t="s">
        <v>530</v>
      </c>
      <c r="D373" s="10">
        <v>2</v>
      </c>
      <c r="E373" s="10" t="s">
        <v>476</v>
      </c>
      <c r="F373" s="10" t="s">
        <v>14</v>
      </c>
      <c r="G373" s="24">
        <v>46.33</v>
      </c>
      <c r="H373" s="24">
        <v>0</v>
      </c>
      <c r="I373" s="10" t="s">
        <v>32</v>
      </c>
      <c r="J373" s="10" t="s">
        <v>476</v>
      </c>
      <c r="K373" s="10" t="s">
        <v>477</v>
      </c>
      <c r="L373" s="10"/>
    </row>
    <row r="374" spans="1:12">
      <c r="A374" s="22"/>
      <c r="B374" s="9"/>
      <c r="C374" s="23" t="s">
        <v>531</v>
      </c>
      <c r="D374" s="10">
        <v>10</v>
      </c>
      <c r="E374" s="10" t="s">
        <v>478</v>
      </c>
      <c r="F374" s="10" t="s">
        <v>14</v>
      </c>
      <c r="G374" s="24">
        <v>23</v>
      </c>
      <c r="H374" s="24">
        <v>0</v>
      </c>
      <c r="I374" s="10" t="s">
        <v>32</v>
      </c>
      <c r="J374" s="37" t="s">
        <v>478</v>
      </c>
      <c r="K374" s="10" t="s">
        <v>479</v>
      </c>
      <c r="L374" s="10"/>
    </row>
    <row r="375" spans="1:12">
      <c r="A375" s="22"/>
      <c r="B375" s="9"/>
      <c r="C375" s="23" t="s">
        <v>532</v>
      </c>
      <c r="D375" s="10">
        <v>13</v>
      </c>
      <c r="E375" s="10" t="s">
        <v>480</v>
      </c>
      <c r="F375" s="10" t="s">
        <v>14</v>
      </c>
      <c r="G375" s="24">
        <v>19</v>
      </c>
      <c r="H375" s="24">
        <v>0</v>
      </c>
      <c r="I375" s="10" t="s">
        <v>65</v>
      </c>
      <c r="J375" s="39" t="s">
        <v>481</v>
      </c>
      <c r="K375" s="10" t="s">
        <v>479</v>
      </c>
      <c r="L375" s="10"/>
    </row>
    <row r="376" spans="1:12">
      <c r="A376" s="22"/>
      <c r="B376" s="9"/>
      <c r="C376" s="23" t="s">
        <v>533</v>
      </c>
      <c r="D376" s="10">
        <v>22</v>
      </c>
      <c r="E376" s="10" t="s">
        <v>482</v>
      </c>
      <c r="F376" s="10" t="s">
        <v>14</v>
      </c>
      <c r="G376" s="24">
        <v>0</v>
      </c>
      <c r="H376" s="24">
        <v>0</v>
      </c>
      <c r="I376" s="10" t="s">
        <v>24</v>
      </c>
      <c r="J376" s="39" t="s">
        <v>483</v>
      </c>
      <c r="K376" s="10" t="s">
        <v>477</v>
      </c>
      <c r="L376" s="10"/>
    </row>
    <row r="377" spans="1:12">
      <c r="A377" s="22"/>
      <c r="B377" s="9"/>
      <c r="C377" s="23" t="s">
        <v>484</v>
      </c>
      <c r="D377" s="10">
        <v>15</v>
      </c>
      <c r="E377" s="10" t="s">
        <v>485</v>
      </c>
      <c r="F377" s="10" t="s">
        <v>14</v>
      </c>
      <c r="G377" s="24">
        <v>24</v>
      </c>
      <c r="H377" s="24">
        <v>0</v>
      </c>
      <c r="I377" s="10" t="s">
        <v>32</v>
      </c>
      <c r="J377" s="39"/>
      <c r="K377" s="10" t="s">
        <v>479</v>
      </c>
      <c r="L377" s="10"/>
    </row>
    <row r="378" spans="1:12">
      <c r="A378" s="22"/>
      <c r="B378" s="9"/>
      <c r="C378" s="25" t="s">
        <v>20</v>
      </c>
      <c r="D378" s="29">
        <v>11</v>
      </c>
      <c r="E378" s="10"/>
      <c r="F378" s="10"/>
      <c r="G378" s="24">
        <v>0</v>
      </c>
      <c r="H378" s="24">
        <v>0</v>
      </c>
      <c r="I378" s="10"/>
      <c r="J378" s="10"/>
      <c r="K378" s="10" t="s">
        <v>479</v>
      </c>
      <c r="L378" s="10"/>
    </row>
    <row r="379" spans="1:12">
      <c r="A379" s="18">
        <v>70</v>
      </c>
      <c r="B379" s="18" t="s">
        <v>486</v>
      </c>
      <c r="C379" s="19">
        <f>COUNT(D380:D384)</f>
        <v>5</v>
      </c>
      <c r="D379" s="19">
        <f>SUM(D380:D384)</f>
        <v>67</v>
      </c>
      <c r="E379" s="20"/>
      <c r="F379" s="20"/>
      <c r="G379" s="21">
        <f t="shared" ref="G379:H379" si="68">SUM(G380:G384)</f>
        <v>100.09</v>
      </c>
      <c r="H379" s="21">
        <f t="shared" si="68"/>
        <v>201054.53</v>
      </c>
      <c r="I379" s="20"/>
      <c r="J379" s="20"/>
      <c r="K379" s="20"/>
      <c r="L379" s="26"/>
    </row>
    <row r="380" spans="1:12">
      <c r="A380" s="22"/>
      <c r="B380" s="9" t="s">
        <v>12</v>
      </c>
      <c r="C380" s="23" t="s">
        <v>530</v>
      </c>
      <c r="D380" s="10">
        <v>17</v>
      </c>
      <c r="E380" s="10" t="s">
        <v>487</v>
      </c>
      <c r="F380" s="10" t="s">
        <v>14</v>
      </c>
      <c r="G380" s="24">
        <v>20</v>
      </c>
      <c r="H380" s="24">
        <v>200000</v>
      </c>
      <c r="I380" s="10" t="s">
        <v>19</v>
      </c>
      <c r="J380" s="10" t="s">
        <v>487</v>
      </c>
      <c r="K380" s="10" t="s">
        <v>488</v>
      </c>
      <c r="L380" s="10"/>
    </row>
    <row r="381" spans="1:12">
      <c r="A381" s="22"/>
      <c r="B381" s="22"/>
      <c r="C381" s="23" t="s">
        <v>531</v>
      </c>
      <c r="D381" s="10">
        <v>11</v>
      </c>
      <c r="E381" s="10" t="s">
        <v>489</v>
      </c>
      <c r="F381" s="10" t="s">
        <v>14</v>
      </c>
      <c r="G381" s="24">
        <v>13.26</v>
      </c>
      <c r="H381" s="24">
        <v>0</v>
      </c>
      <c r="I381" s="10" t="s">
        <v>32</v>
      </c>
      <c r="J381" s="10" t="s">
        <v>489</v>
      </c>
      <c r="K381" s="10" t="s">
        <v>488</v>
      </c>
      <c r="L381" s="10"/>
    </row>
    <row r="382" spans="1:12">
      <c r="A382" s="22"/>
      <c r="B382" s="22"/>
      <c r="C382" s="23" t="s">
        <v>532</v>
      </c>
      <c r="D382" s="10">
        <v>16</v>
      </c>
      <c r="E382" s="10" t="s">
        <v>490</v>
      </c>
      <c r="F382" s="10" t="s">
        <v>14</v>
      </c>
      <c r="G382" s="24">
        <v>21.17</v>
      </c>
      <c r="H382" s="24">
        <v>0</v>
      </c>
      <c r="I382" s="10" t="s">
        <v>32</v>
      </c>
      <c r="J382" s="10" t="s">
        <v>491</v>
      </c>
      <c r="K382" s="10" t="s">
        <v>488</v>
      </c>
      <c r="L382" s="10"/>
    </row>
    <row r="383" spans="1:12">
      <c r="A383" s="22"/>
      <c r="B383" s="22"/>
      <c r="C383" s="23" t="s">
        <v>533</v>
      </c>
      <c r="D383" s="10">
        <v>14</v>
      </c>
      <c r="E383" s="10" t="s">
        <v>492</v>
      </c>
      <c r="F383" s="10" t="s">
        <v>14</v>
      </c>
      <c r="G383" s="24">
        <v>37.659999999999997</v>
      </c>
      <c r="H383" s="24">
        <v>717.03</v>
      </c>
      <c r="I383" s="10" t="s">
        <v>32</v>
      </c>
      <c r="J383" s="10" t="s">
        <v>493</v>
      </c>
      <c r="K383" s="10" t="s">
        <v>488</v>
      </c>
      <c r="L383" s="10"/>
    </row>
    <row r="384" spans="1:12">
      <c r="A384" s="22"/>
      <c r="B384" s="22"/>
      <c r="C384" s="23" t="s">
        <v>484</v>
      </c>
      <c r="D384" s="10">
        <v>9</v>
      </c>
      <c r="E384" s="10" t="s">
        <v>494</v>
      </c>
      <c r="F384" s="10" t="s">
        <v>14</v>
      </c>
      <c r="G384" s="24">
        <v>8</v>
      </c>
      <c r="H384" s="24">
        <v>337.5</v>
      </c>
      <c r="I384" s="10" t="s">
        <v>19</v>
      </c>
      <c r="J384" s="10" t="s">
        <v>494</v>
      </c>
      <c r="K384" s="10" t="s">
        <v>488</v>
      </c>
      <c r="L384" s="10"/>
    </row>
    <row r="385" spans="1:12">
      <c r="A385" s="22"/>
      <c r="B385" s="22"/>
      <c r="C385" s="25" t="s">
        <v>20</v>
      </c>
      <c r="D385" s="53"/>
      <c r="E385" s="53"/>
      <c r="F385" s="53"/>
      <c r="G385" s="53"/>
      <c r="H385" s="53"/>
      <c r="I385" s="53"/>
      <c r="J385" s="53"/>
      <c r="K385" s="22"/>
      <c r="L385" s="53"/>
    </row>
    <row r="386" spans="1:12">
      <c r="A386" s="18">
        <v>71</v>
      </c>
      <c r="B386" s="18" t="s">
        <v>495</v>
      </c>
      <c r="C386" s="19">
        <f>COUNT(D387)</f>
        <v>1</v>
      </c>
      <c r="D386" s="19">
        <f>SUM(D387:D388)</f>
        <v>64</v>
      </c>
      <c r="E386" s="20"/>
      <c r="F386" s="20"/>
      <c r="G386" s="21">
        <f t="shared" ref="G386:H386" si="69">SUM(G387:G388)</f>
        <v>130</v>
      </c>
      <c r="H386" s="21">
        <f t="shared" si="69"/>
        <v>90000</v>
      </c>
      <c r="I386" s="20"/>
      <c r="J386" s="20"/>
      <c r="K386" s="20"/>
      <c r="L386" s="26"/>
    </row>
    <row r="387" spans="1:12">
      <c r="A387" s="22"/>
      <c r="B387" s="9" t="s">
        <v>12</v>
      </c>
      <c r="C387" s="23" t="s">
        <v>530</v>
      </c>
      <c r="D387" s="10">
        <v>64</v>
      </c>
      <c r="E387" s="10" t="s">
        <v>496</v>
      </c>
      <c r="F387" s="10" t="s">
        <v>14</v>
      </c>
      <c r="G387" s="24">
        <v>130</v>
      </c>
      <c r="H387" s="24">
        <v>90000</v>
      </c>
      <c r="I387" s="10" t="s">
        <v>69</v>
      </c>
      <c r="J387" s="10" t="s">
        <v>234</v>
      </c>
      <c r="K387" s="22" t="s">
        <v>497</v>
      </c>
      <c r="L387" s="10"/>
    </row>
    <row r="388" spans="1:12">
      <c r="A388" s="22"/>
      <c r="B388" s="22"/>
      <c r="C388" s="25" t="s">
        <v>20</v>
      </c>
      <c r="D388" s="10"/>
      <c r="E388" s="10"/>
      <c r="F388" s="10"/>
      <c r="G388" s="24"/>
      <c r="H388" s="24"/>
      <c r="I388" s="10"/>
      <c r="J388" s="10"/>
      <c r="K388" s="22"/>
      <c r="L388" s="10"/>
    </row>
    <row r="389" spans="1:12">
      <c r="A389" s="18">
        <v>72</v>
      </c>
      <c r="B389" s="18" t="s">
        <v>498</v>
      </c>
      <c r="C389" s="19">
        <f>COUNT(D390:D392)</f>
        <v>2</v>
      </c>
      <c r="D389" s="19">
        <f>SUM(D390:D392)</f>
        <v>63</v>
      </c>
      <c r="E389" s="20"/>
      <c r="F389" s="20"/>
      <c r="G389" s="21">
        <f t="shared" ref="G389:H389" si="70">SUM(G390:G392)</f>
        <v>359</v>
      </c>
      <c r="H389" s="21">
        <f t="shared" si="70"/>
        <v>612086</v>
      </c>
      <c r="I389" s="20"/>
      <c r="J389" s="20"/>
      <c r="K389" s="20"/>
      <c r="L389" s="20"/>
    </row>
    <row r="390" spans="1:12">
      <c r="A390" s="22"/>
      <c r="B390" s="22"/>
      <c r="C390" s="23" t="s">
        <v>530</v>
      </c>
      <c r="D390" s="10">
        <v>49</v>
      </c>
      <c r="E390" s="10" t="s">
        <v>499</v>
      </c>
      <c r="F390" s="10" t="s">
        <v>14</v>
      </c>
      <c r="G390" s="24">
        <v>273</v>
      </c>
      <c r="H390" s="24">
        <v>611371</v>
      </c>
      <c r="I390" s="10" t="s">
        <v>32</v>
      </c>
      <c r="J390" s="10" t="s">
        <v>500</v>
      </c>
      <c r="K390" s="22" t="s">
        <v>501</v>
      </c>
      <c r="L390" s="10"/>
    </row>
    <row r="391" spans="1:12">
      <c r="A391" s="22"/>
      <c r="B391" s="22"/>
      <c r="C391" s="23" t="s">
        <v>531</v>
      </c>
      <c r="D391" s="10">
        <v>14</v>
      </c>
      <c r="E391" s="10" t="s">
        <v>502</v>
      </c>
      <c r="F391" s="10" t="s">
        <v>14</v>
      </c>
      <c r="G391" s="24">
        <v>86</v>
      </c>
      <c r="H391" s="24">
        <v>715</v>
      </c>
      <c r="I391" s="10" t="s">
        <v>32</v>
      </c>
      <c r="J391" s="10" t="s">
        <v>503</v>
      </c>
      <c r="K391" s="22" t="s">
        <v>504</v>
      </c>
      <c r="L391" s="10"/>
    </row>
    <row r="392" spans="1:12">
      <c r="A392" s="22"/>
      <c r="B392" s="22"/>
      <c r="C392" s="25" t="s">
        <v>20</v>
      </c>
      <c r="D392" s="10"/>
      <c r="E392" s="10"/>
      <c r="F392" s="10"/>
      <c r="G392" s="24"/>
      <c r="H392" s="24"/>
      <c r="I392" s="10"/>
      <c r="J392" s="10"/>
      <c r="K392" s="22"/>
      <c r="L392" s="10"/>
    </row>
    <row r="393" spans="1:12">
      <c r="A393" s="18">
        <v>73</v>
      </c>
      <c r="B393" s="18" t="s">
        <v>505</v>
      </c>
      <c r="C393" s="19">
        <f>COUNT(D394:D398)</f>
        <v>4</v>
      </c>
      <c r="D393" s="19">
        <f>SUM(D394:D398)</f>
        <v>180</v>
      </c>
      <c r="E393" s="20"/>
      <c r="F393" s="20"/>
      <c r="G393" s="21">
        <f t="shared" ref="G393:H393" si="71">SUM(G394:G398)</f>
        <v>867</v>
      </c>
      <c r="H393" s="21">
        <f t="shared" si="71"/>
        <v>1000000</v>
      </c>
      <c r="I393" s="20"/>
      <c r="J393" s="20"/>
      <c r="K393" s="20"/>
      <c r="L393" s="20"/>
    </row>
    <row r="394" spans="1:12">
      <c r="A394" s="22"/>
      <c r="B394" s="9" t="s">
        <v>12</v>
      </c>
      <c r="C394" s="23" t="s">
        <v>530</v>
      </c>
      <c r="D394" s="10">
        <v>50</v>
      </c>
      <c r="E394" s="10" t="s">
        <v>506</v>
      </c>
      <c r="F394" s="10" t="s">
        <v>23</v>
      </c>
      <c r="G394" s="24">
        <v>355</v>
      </c>
      <c r="H394" s="24">
        <v>1000000</v>
      </c>
      <c r="I394" s="10" t="s">
        <v>24</v>
      </c>
      <c r="J394" s="10" t="s">
        <v>234</v>
      </c>
      <c r="K394" s="54" t="s">
        <v>507</v>
      </c>
      <c r="L394" s="10"/>
    </row>
    <row r="395" spans="1:12">
      <c r="A395" s="22"/>
      <c r="B395" s="22"/>
      <c r="C395" s="23" t="s">
        <v>531</v>
      </c>
      <c r="D395" s="10">
        <v>43</v>
      </c>
      <c r="E395" s="10" t="s">
        <v>508</v>
      </c>
      <c r="F395" s="10" t="s">
        <v>14</v>
      </c>
      <c r="G395" s="24">
        <v>149</v>
      </c>
      <c r="H395" s="24">
        <v>0</v>
      </c>
      <c r="I395" s="10" t="s">
        <v>24</v>
      </c>
      <c r="J395" s="10" t="s">
        <v>234</v>
      </c>
      <c r="K395" s="54" t="s">
        <v>507</v>
      </c>
      <c r="L395" s="10"/>
    </row>
    <row r="396" spans="1:12">
      <c r="A396" s="22"/>
      <c r="B396" s="22"/>
      <c r="C396" s="23" t="s">
        <v>532</v>
      </c>
      <c r="D396" s="10">
        <v>26</v>
      </c>
      <c r="E396" s="10" t="s">
        <v>509</v>
      </c>
      <c r="F396" s="10" t="s">
        <v>14</v>
      </c>
      <c r="G396" s="24">
        <v>108</v>
      </c>
      <c r="H396" s="24">
        <v>0</v>
      </c>
      <c r="I396" s="10" t="s">
        <v>24</v>
      </c>
      <c r="J396" s="10" t="s">
        <v>234</v>
      </c>
      <c r="K396" s="54" t="s">
        <v>507</v>
      </c>
      <c r="L396" s="10"/>
    </row>
    <row r="397" spans="1:12">
      <c r="A397" s="22"/>
      <c r="B397" s="22"/>
      <c r="C397" s="23" t="s">
        <v>533</v>
      </c>
      <c r="D397" s="10">
        <v>61</v>
      </c>
      <c r="E397" s="10" t="s">
        <v>510</v>
      </c>
      <c r="F397" s="10" t="s">
        <v>14</v>
      </c>
      <c r="G397" s="24">
        <v>255</v>
      </c>
      <c r="H397" s="24">
        <v>0</v>
      </c>
      <c r="I397" s="10" t="s">
        <v>24</v>
      </c>
      <c r="J397" s="10" t="s">
        <v>234</v>
      </c>
      <c r="K397" s="54" t="s">
        <v>507</v>
      </c>
      <c r="L397" s="10"/>
    </row>
    <row r="398" spans="1:12">
      <c r="A398" s="22"/>
      <c r="B398" s="22"/>
      <c r="C398" s="25" t="s">
        <v>20</v>
      </c>
      <c r="D398" s="10"/>
      <c r="E398" s="10"/>
      <c r="F398" s="10"/>
      <c r="G398" s="24"/>
      <c r="H398" s="24"/>
      <c r="I398" s="10"/>
      <c r="J398" s="10"/>
      <c r="K398" s="22"/>
      <c r="L398" s="10"/>
    </row>
    <row r="399" spans="1:12">
      <c r="A399" s="18">
        <v>74</v>
      </c>
      <c r="B399" s="18" t="s">
        <v>511</v>
      </c>
      <c r="C399" s="19">
        <f>COUNT(D400)</f>
        <v>1</v>
      </c>
      <c r="D399" s="19">
        <f>SUM(D400)</f>
        <v>21</v>
      </c>
      <c r="E399" s="20"/>
      <c r="F399" s="20"/>
      <c r="G399" s="21">
        <f t="shared" ref="G399:H399" si="72">SUM(G400:G401)</f>
        <v>60</v>
      </c>
      <c r="H399" s="21">
        <f t="shared" si="72"/>
        <v>0</v>
      </c>
      <c r="I399" s="20"/>
      <c r="J399" s="20"/>
      <c r="K399" s="20"/>
      <c r="L399" s="20"/>
    </row>
    <row r="400" spans="1:12">
      <c r="A400" s="22"/>
      <c r="B400" s="9" t="s">
        <v>12</v>
      </c>
      <c r="C400" s="23" t="s">
        <v>530</v>
      </c>
      <c r="D400" s="10">
        <v>21</v>
      </c>
      <c r="E400" s="10" t="s">
        <v>512</v>
      </c>
      <c r="F400" s="10" t="s">
        <v>14</v>
      </c>
      <c r="G400" s="24">
        <v>60</v>
      </c>
      <c r="H400" s="24">
        <v>0</v>
      </c>
      <c r="I400" s="10" t="s">
        <v>32</v>
      </c>
      <c r="J400" s="10" t="s">
        <v>513</v>
      </c>
      <c r="K400" s="10" t="s">
        <v>514</v>
      </c>
      <c r="L400" s="10"/>
    </row>
    <row r="401" spans="1:12">
      <c r="A401" s="22"/>
      <c r="B401" s="22"/>
      <c r="C401" s="25" t="s">
        <v>20</v>
      </c>
      <c r="D401" s="29">
        <v>42</v>
      </c>
      <c r="E401" s="10"/>
      <c r="F401" s="10"/>
      <c r="G401" s="24"/>
      <c r="H401" s="24"/>
      <c r="I401" s="10"/>
      <c r="J401" s="10"/>
      <c r="K401" s="10" t="s">
        <v>515</v>
      </c>
      <c r="L401" s="10"/>
    </row>
    <row r="402" spans="1:12">
      <c r="A402" s="18">
        <v>75</v>
      </c>
      <c r="B402" s="18" t="s">
        <v>516</v>
      </c>
      <c r="C402" s="19">
        <f>COUNT(D403:D404)</f>
        <v>1</v>
      </c>
      <c r="D402" s="19">
        <f>SUM(D403:D404)</f>
        <v>79</v>
      </c>
      <c r="E402" s="20"/>
      <c r="F402" s="20"/>
      <c r="G402" s="21">
        <f t="shared" ref="G402:H402" si="73">SUM(G403:G404)</f>
        <v>438</v>
      </c>
      <c r="H402" s="21">
        <f t="shared" si="73"/>
        <v>386000</v>
      </c>
      <c r="I402" s="20"/>
      <c r="J402" s="20"/>
      <c r="K402" s="20"/>
      <c r="L402" s="20"/>
    </row>
    <row r="403" spans="1:12">
      <c r="A403" s="22"/>
      <c r="B403" s="9" t="s">
        <v>12</v>
      </c>
      <c r="C403" s="23" t="s">
        <v>530</v>
      </c>
      <c r="D403" s="10">
        <v>79</v>
      </c>
      <c r="E403" s="10" t="s">
        <v>517</v>
      </c>
      <c r="F403" s="10" t="s">
        <v>23</v>
      </c>
      <c r="G403" s="24">
        <v>438</v>
      </c>
      <c r="H403" s="24">
        <v>386000</v>
      </c>
      <c r="I403" s="10" t="s">
        <v>46</v>
      </c>
      <c r="J403" s="10" t="s">
        <v>352</v>
      </c>
      <c r="K403" s="55">
        <v>242920</v>
      </c>
      <c r="L403" s="10"/>
    </row>
    <row r="404" spans="1:12">
      <c r="A404" s="22"/>
      <c r="B404" s="22"/>
      <c r="C404" s="25" t="s">
        <v>20</v>
      </c>
      <c r="D404" s="10"/>
      <c r="E404" s="10"/>
      <c r="F404" s="10"/>
      <c r="G404" s="24"/>
      <c r="H404" s="24"/>
      <c r="I404" s="10"/>
      <c r="J404" s="10"/>
      <c r="K404" s="22"/>
      <c r="L404" s="10"/>
    </row>
    <row r="405" spans="1:12">
      <c r="A405" s="18">
        <v>76</v>
      </c>
      <c r="B405" s="18" t="s">
        <v>518</v>
      </c>
      <c r="C405" s="19">
        <f>COUNT(D406:D411)</f>
        <v>5</v>
      </c>
      <c r="D405" s="19">
        <f>SUM(D406:D410)</f>
        <v>238</v>
      </c>
      <c r="E405" s="20"/>
      <c r="F405" s="20"/>
      <c r="G405" s="21">
        <f t="shared" ref="G405:H405" si="74">SUM(G406:G411)</f>
        <v>1502.33</v>
      </c>
      <c r="H405" s="21">
        <f t="shared" si="74"/>
        <v>1900000</v>
      </c>
      <c r="I405" s="20"/>
      <c r="J405" s="20"/>
      <c r="K405" s="20"/>
      <c r="L405" s="20"/>
    </row>
    <row r="406" spans="1:12">
      <c r="A406" s="10"/>
      <c r="B406" s="9" t="s">
        <v>12</v>
      </c>
      <c r="C406" s="23" t="s">
        <v>530</v>
      </c>
      <c r="D406" s="10">
        <v>50</v>
      </c>
      <c r="E406" s="10" t="s">
        <v>519</v>
      </c>
      <c r="F406" s="10" t="s">
        <v>23</v>
      </c>
      <c r="G406" s="24">
        <v>365.23</v>
      </c>
      <c r="H406" s="24">
        <v>0</v>
      </c>
      <c r="I406" s="10" t="s">
        <v>32</v>
      </c>
      <c r="J406" s="10"/>
      <c r="K406" s="22" t="s">
        <v>520</v>
      </c>
      <c r="L406" s="10"/>
    </row>
    <row r="407" spans="1:12">
      <c r="A407" s="10"/>
      <c r="B407" s="10"/>
      <c r="C407" s="23" t="s">
        <v>531</v>
      </c>
      <c r="D407" s="10">
        <v>28</v>
      </c>
      <c r="E407" s="10" t="s">
        <v>521</v>
      </c>
      <c r="F407" s="10" t="s">
        <v>14</v>
      </c>
      <c r="G407" s="24">
        <v>173.25</v>
      </c>
      <c r="H407" s="24">
        <v>1300000</v>
      </c>
      <c r="I407" s="10" t="s">
        <v>32</v>
      </c>
      <c r="J407" s="10" t="s">
        <v>522</v>
      </c>
      <c r="K407" s="22" t="s">
        <v>523</v>
      </c>
      <c r="L407" s="10"/>
    </row>
    <row r="408" spans="1:12">
      <c r="A408" s="10"/>
      <c r="B408" s="10"/>
      <c r="C408" s="23" t="s">
        <v>532</v>
      </c>
      <c r="D408" s="10">
        <v>28</v>
      </c>
      <c r="E408" s="10" t="s">
        <v>524</v>
      </c>
      <c r="F408" s="10" t="s">
        <v>14</v>
      </c>
      <c r="G408" s="24">
        <v>208.02</v>
      </c>
      <c r="H408" s="24">
        <v>600000</v>
      </c>
      <c r="I408" s="10" t="s">
        <v>32</v>
      </c>
      <c r="J408" s="10" t="s">
        <v>525</v>
      </c>
      <c r="K408" s="22" t="s">
        <v>526</v>
      </c>
      <c r="L408" s="10"/>
    </row>
    <row r="409" spans="1:12">
      <c r="A409" s="10"/>
      <c r="B409" s="10"/>
      <c r="C409" s="23" t="s">
        <v>533</v>
      </c>
      <c r="D409" s="10">
        <v>81</v>
      </c>
      <c r="E409" s="10" t="s">
        <v>527</v>
      </c>
      <c r="F409" s="10" t="s">
        <v>23</v>
      </c>
      <c r="G409" s="24">
        <v>398.1</v>
      </c>
      <c r="H409" s="24">
        <v>0</v>
      </c>
      <c r="I409" s="10" t="s">
        <v>32</v>
      </c>
      <c r="J409" s="10"/>
      <c r="K409" s="22" t="s">
        <v>526</v>
      </c>
      <c r="L409" s="10"/>
    </row>
    <row r="410" spans="1:12">
      <c r="A410" s="10"/>
      <c r="B410" s="10"/>
      <c r="C410" s="23" t="s">
        <v>484</v>
      </c>
      <c r="D410" s="10">
        <v>51</v>
      </c>
      <c r="E410" s="10" t="s">
        <v>528</v>
      </c>
      <c r="F410" s="10" t="s">
        <v>23</v>
      </c>
      <c r="G410" s="24">
        <v>357.73</v>
      </c>
      <c r="H410" s="24">
        <v>0</v>
      </c>
      <c r="I410" s="10" t="s">
        <v>32</v>
      </c>
      <c r="J410" s="10"/>
      <c r="K410" s="22" t="s">
        <v>523</v>
      </c>
      <c r="L410" s="10"/>
    </row>
    <row r="411" spans="1:12">
      <c r="A411" s="10"/>
      <c r="B411" s="10"/>
      <c r="C411" s="25" t="s">
        <v>20</v>
      </c>
      <c r="D411" s="10"/>
      <c r="E411" s="10"/>
      <c r="F411" s="10"/>
      <c r="G411" s="24"/>
      <c r="H411" s="24"/>
      <c r="I411" s="10"/>
      <c r="J411" s="10"/>
      <c r="K411" s="22"/>
      <c r="L411" s="10"/>
    </row>
    <row r="412" spans="1:12">
      <c r="A412" s="56"/>
      <c r="B412" s="57" t="s">
        <v>529</v>
      </c>
      <c r="C412" s="58">
        <f>C6+C10+C15+C19+C25+C33+C39+C45+C52+C55+C61+C65+C69+C74+C79+C86+C93+C97+C103+C107+C121+C129+C136+C139+C145+C154+C160+C168+C172+C175+C179+C185+C189+C193+C202+C205+C210+C214+C217+C223+C226+C229+C237+C240+C244+C247+C251+C255+C261+C264+C269+C276+C280+C283+C290+C300+C305+C312+C316+C320+C323+C330+C337+C343+C346+C350+C357+C365+C372+C379+C386+C389+C393+C399+C402+C405</f>
        <v>255</v>
      </c>
      <c r="D412" s="58">
        <f>D6+D10+D15+D19+D25+D33+D39+D45+D52+D55+D61+D65+D69+D74+D79+D86+D93+D97+D103+D107+D121+D129+D136+D139+D145+D154+D160+D168+D172+D175+D179+D185+D189+D193+D205+D202+D210+D214+D217+D226+D223+D229+D237+D240+D244+D247+D251+D255+D261+D264+D269+D276+D280+D283+D290+D300+D305+D312+D316+D320+D323+D330+D337+D343+D346+D350+D357+D365+D372+D379+D386+D389+D393+D399+D402+D405</f>
        <v>6749</v>
      </c>
      <c r="E412" s="57"/>
      <c r="F412" s="57"/>
      <c r="G412" s="59">
        <f>G6+G10+G15+G19+G33+G25+G39+G45+G52+G55+G61+G65+G69+G74+G79+G86+G93+G97+G103+G107+G121+G129+G136+G139+G145+G154+G160+G168+G172+G175+G179+G185+G189+G193+G202+G205+G210+G214+G217+G223+G226+G229+G237+G240+G244+G247+G251+G255+G261+G264+G269+G276+G280+G283+G290+G300+G305+G312+G316+G320+G323+G330+G337+G343+G346+G350+G357+G365+G372+G379+G386+G389+G393+G399+G402+G405</f>
        <v>42481.560899999997</v>
      </c>
      <c r="H412" s="59">
        <f>H6+H10+H15+H19+H25+H33+H39+H45+H52+H55+H61+H65+H69+H74+H79+H86+H93+H97+H103+H107+H121+H129+H136+H139+H145+H154+H160+H168+H172+H175+H179+H185+H189+H193+H202+H205+H210+H214+H217+H223+H226+H229+H237+H240+H244+H247+H251+H255+H261+H264+H269+H276+H280+H283+H290+H300+H305+H312+H316+H320+H323+H330+H337+H343+H346+H350+H357+H365+H372+H379+H386+H389+H393+H399+H402+H405</f>
        <v>36172880.239999995</v>
      </c>
      <c r="I412" s="57"/>
      <c r="J412" s="57"/>
      <c r="K412" s="57"/>
      <c r="L412" s="57"/>
    </row>
  </sheetData>
  <mergeCells count="12">
    <mergeCell ref="L4:L5"/>
    <mergeCell ref="A1:L1"/>
    <mergeCell ref="K3:L3"/>
    <mergeCell ref="A4:A5"/>
    <mergeCell ref="B4:B5"/>
    <mergeCell ref="C4:C5"/>
    <mergeCell ref="D4:D5"/>
    <mergeCell ref="E4:E5"/>
    <mergeCell ref="F4:F5"/>
    <mergeCell ref="G4:H4"/>
    <mergeCell ref="I4:I5"/>
    <mergeCell ref="J4:J5"/>
  </mergeCells>
  <printOptions horizontalCentered="1"/>
  <pageMargins left="0" right="0" top="0.39370078740157477" bottom="0.6" header="0" footer="0"/>
  <pageSetup paperSize="9" scale="51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Sheet3!$C$1:$C$3</xm:f>
          </x14:formula1>
          <xm:sqref>F7:F9 F11:F14 F16:F18 F20:F24 F26:F32 F34:F38 F40:F44 F46:F51 F53:F54 F56:F60 F62:F64 F66:F68 F70:F73 F75:F78 F80:F85 F87:F92 F94:F96 F98:F102 F104:F106 F108:F120 F122:F128 F130:F135 F137:F138 F140:F144 F146:F153 F155:F159 F161:F167 F169:F171 F173:F174 F176:F178 F180:F184 F186:F188 F190:F192 F194:F201 F203:F204 F206:F209 F211:F213 F215:F216 F218:F222 F224:F225 F227:F228 F230:F236 F238:F239 F241:F243 F245:F246 F248:F250 F252:F254 F256:F260 F262:F263 F265:F268 F270:F275 F277:F279 F281:F282 F284:F289 F291:F299 F301:F304 F306:F311 F313:F315 F317:F319 F321:F322 F324:F329 F331:F336 F338:F342 F344:F345 F347:F349 F351:F356 F358:F364 F366:F371 F373:F378 F380:F384 F387:F388 F390:F392 F394:F398 F400:F401 F403:F404 F406:F411</xm:sqref>
        </x14:dataValidation>
        <x14:dataValidation type="list" allowBlank="1" showErrorMessage="1">
          <x14:formula1>
            <xm:f>Sheet3!$A$1:$A$8</xm:f>
          </x14:formula1>
          <xm:sqref>I8:I9 I11:I14 I16:I18 I20:I24 I26:I32 I34:I38 I40:I44 I46:I51 I53:I54 I56:I60 I62:I64 I66:I68 I70:I73 I75:I78 I80:I85 I87:I92 I94:I96 I98:I102 I104:I106 I108:I120 I122:I128 I130:I135 I137:I138 I140:I144 I146:I153 I155:I159 I161:I167 I169:I171 I173:I174 I176:I178 I180:I184 I186:I188 I190:I192 I194:I201 I203:I204 I206:I209 I211:I213 I215:I216 I218:I222 I224:I225 I227:I228 I230:I236 I238:I239 I241:I243 I245:I246 I248:I250 I252:I254 I256:I260 I262:I263 I265:I268 I270:I275 I277:I279 I281:I282 I284:I289 I291:I299 I301:I304 I306:I311 I313:I315 I317:I319 I321:I322 I324:I329 I331:I336 I338:I342 I344:I345 I347:I349 I351:I356 I358:I364 I366:I371 I373:I378 I380:I384 I387:I388 I390:I392 I394:I398 I400:I401 I403:I404 I406:I411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9.1640625" defaultRowHeight="15" customHeight="1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2"/>
  <sheetViews>
    <sheetView workbookViewId="0"/>
  </sheetViews>
  <sheetFormatPr defaultColWidth="9.1640625" defaultRowHeight="15" customHeight="1"/>
  <cols>
    <col min="1" max="1" width="14.08203125" customWidth="1"/>
    <col min="2" max="6" width="8.4140625" customWidth="1"/>
  </cols>
  <sheetData>
    <row r="1" spans="1:3" ht="20.25" customHeight="1">
      <c r="A1" s="1" t="s">
        <v>19</v>
      </c>
      <c r="C1" s="1" t="s">
        <v>14</v>
      </c>
    </row>
    <row r="2" spans="1:3" ht="20.25" customHeight="1">
      <c r="A2" s="1" t="s">
        <v>32</v>
      </c>
      <c r="C2" s="1" t="s">
        <v>23</v>
      </c>
    </row>
    <row r="3" spans="1:3" ht="20.25" customHeight="1">
      <c r="A3" s="1" t="s">
        <v>24</v>
      </c>
      <c r="C3" s="1" t="s">
        <v>36</v>
      </c>
    </row>
    <row r="4" spans="1:3" ht="20.25" customHeight="1">
      <c r="A4" s="1" t="s">
        <v>80</v>
      </c>
    </row>
    <row r="5" spans="1:3" ht="20.25" customHeight="1">
      <c r="A5" s="1" t="s">
        <v>46</v>
      </c>
    </row>
    <row r="6" spans="1:3" ht="20.25" customHeight="1">
      <c r="A6" s="2" t="s">
        <v>126</v>
      </c>
    </row>
    <row r="7" spans="1:3" ht="20.25" customHeight="1">
      <c r="A7" s="2" t="s">
        <v>65</v>
      </c>
    </row>
    <row r="8" spans="1:3" ht="20.25" customHeight="1">
      <c r="A8" s="1" t="s">
        <v>69</v>
      </c>
    </row>
    <row r="9" spans="1:3" ht="20.25" customHeight="1"/>
    <row r="10" spans="1:3" ht="20.25" customHeight="1"/>
    <row r="11" spans="1:3" ht="20.25" customHeight="1"/>
    <row r="12" spans="1:3" ht="20.25" customHeight="1"/>
    <row r="13" spans="1:3" ht="20.25" customHeight="1"/>
    <row r="14" spans="1:3" ht="20.25" customHeight="1"/>
    <row r="15" spans="1:3" ht="20.25" customHeight="1"/>
    <row r="16" spans="1:3" ht="20.25" customHeight="1"/>
    <row r="17" ht="20.25" customHeight="1"/>
    <row r="18" ht="20.25" customHeight="1"/>
    <row r="19" ht="20.25" customHeight="1"/>
    <row r="20" ht="20.25" customHeight="1"/>
    <row r="21" ht="20.25" customHeight="1"/>
    <row r="22" ht="20.25" customHeight="1"/>
    <row r="23" ht="20.25" customHeight="1"/>
    <row r="24" ht="20.25" customHeight="1"/>
    <row r="25" ht="20.25" customHeight="1"/>
    <row r="26" ht="20.25" customHeight="1"/>
    <row r="27" ht="20.25" customHeight="1"/>
    <row r="28" ht="20.25" customHeight="1"/>
    <row r="29" ht="20.25" customHeight="1"/>
    <row r="30" ht="20.25" customHeight="1"/>
    <row r="31" ht="20.25" customHeight="1"/>
    <row r="32" ht="20.25" customHeight="1"/>
    <row r="33" ht="20.25" customHeight="1"/>
    <row r="34" ht="20.25" customHeight="1"/>
    <row r="35" ht="20.25" customHeight="1"/>
    <row r="36" ht="20.25" customHeight="1"/>
    <row r="37" ht="20.25" customHeight="1"/>
    <row r="38" ht="20.25" customHeight="1"/>
    <row r="39" ht="20.25" customHeight="1"/>
    <row r="40" ht="20.25" customHeight="1"/>
    <row r="41" ht="20.25" customHeight="1"/>
    <row r="42" ht="20.25" customHeight="1"/>
    <row r="43" ht="20.25" customHeight="1"/>
    <row r="44" ht="20.25" customHeight="1"/>
    <row r="45" ht="20.25" customHeight="1"/>
    <row r="46" ht="20.25" customHeight="1"/>
    <row r="47" ht="20.25" customHeight="1"/>
    <row r="48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  <row r="95" ht="20.25" customHeight="1"/>
    <row r="96" ht="20.25" customHeight="1"/>
    <row r="97" ht="20.25" customHeight="1"/>
    <row r="98" ht="20.25" customHeight="1"/>
    <row r="99" ht="20.25" customHeight="1"/>
    <row r="100" ht="20.25" customHeight="1"/>
    <row r="101" ht="20.25" customHeight="1"/>
    <row r="102" ht="20.25" customHeight="1"/>
    <row r="103" ht="20.25" customHeight="1"/>
    <row r="104" ht="20.25" customHeight="1"/>
    <row r="105" ht="20.25" customHeight="1"/>
    <row r="106" ht="20.25" customHeight="1"/>
    <row r="107" ht="20.25" customHeight="1"/>
    <row r="108" ht="20.25" customHeight="1"/>
    <row r="109" ht="20.25" customHeight="1"/>
    <row r="110" ht="20.25" customHeight="1"/>
    <row r="111" ht="20.25" customHeight="1"/>
    <row r="112" ht="20.25" customHeight="1"/>
    <row r="113" ht="20.25" customHeight="1"/>
    <row r="114" ht="20.25" customHeight="1"/>
    <row r="115" ht="20.25" customHeight="1"/>
    <row r="116" ht="20.25" customHeight="1"/>
    <row r="117" ht="20.25" customHeight="1"/>
    <row r="118" ht="20.25" customHeight="1"/>
    <row r="119" ht="20.25" customHeight="1"/>
    <row r="120" ht="20.25" customHeight="1"/>
    <row r="121" ht="20.25" customHeight="1"/>
    <row r="122" ht="20.25" customHeight="1"/>
    <row r="123" ht="20.25" customHeight="1"/>
    <row r="124" ht="20.25" customHeight="1"/>
    <row r="125" ht="20.25" customHeight="1"/>
    <row r="126" ht="20.25" customHeight="1"/>
    <row r="127" ht="20.25" customHeight="1"/>
    <row r="128" ht="20.25" customHeight="1"/>
    <row r="129" ht="20.25" customHeight="1"/>
    <row r="130" ht="20.25" customHeight="1"/>
    <row r="131" ht="20.25" customHeight="1"/>
    <row r="132" ht="20.25" customHeight="1"/>
    <row r="133" ht="20.25" customHeight="1"/>
    <row r="134" ht="20.25" customHeight="1"/>
    <row r="135" ht="20.25" customHeight="1"/>
    <row r="136" ht="20.25" customHeight="1"/>
    <row r="137" ht="20.25" customHeight="1"/>
    <row r="138" ht="20.25" customHeight="1"/>
    <row r="139" ht="20.25" customHeight="1"/>
    <row r="140" ht="20.25" customHeight="1"/>
    <row r="141" ht="20.25" customHeight="1"/>
    <row r="142" ht="20.25" customHeight="1"/>
    <row r="143" ht="20.25" customHeight="1"/>
    <row r="144" ht="20.25" customHeight="1"/>
    <row r="145" ht="20.25" customHeight="1"/>
    <row r="146" ht="20.25" customHeight="1"/>
    <row r="147" ht="20.25" customHeight="1"/>
    <row r="148" ht="20.25" customHeight="1"/>
    <row r="149" ht="20.25" customHeight="1"/>
    <row r="150" ht="20.25" customHeight="1"/>
    <row r="151" ht="20.25" customHeight="1"/>
    <row r="152" ht="20.25" customHeight="1"/>
    <row r="153" ht="20.25" customHeight="1"/>
    <row r="154" ht="20.25" customHeight="1"/>
    <row r="155" ht="20.25" customHeight="1"/>
    <row r="156" ht="20.25" customHeight="1"/>
    <row r="157" ht="20.25" customHeight="1"/>
    <row r="158" ht="20.25" customHeight="1"/>
    <row r="159" ht="20.25" customHeight="1"/>
    <row r="160" ht="20.25" customHeight="1"/>
    <row r="161" ht="20.25" customHeight="1"/>
    <row r="162" ht="20.25" customHeight="1"/>
    <row r="163" ht="20.25" customHeight="1"/>
    <row r="164" ht="20.25" customHeight="1"/>
    <row r="165" ht="20.25" customHeight="1"/>
    <row r="166" ht="20.25" customHeight="1"/>
    <row r="167" ht="20.25" customHeight="1"/>
    <row r="168" ht="20.25" customHeight="1"/>
    <row r="169" ht="20.25" customHeight="1"/>
    <row r="170" ht="20.25" customHeight="1"/>
    <row r="171" ht="20.25" customHeight="1"/>
    <row r="172" ht="20.25" customHeight="1"/>
    <row r="173" ht="20.25" customHeight="1"/>
    <row r="174" ht="20.25" customHeight="1"/>
    <row r="175" ht="20.25" customHeight="1"/>
    <row r="176" ht="20.25" customHeight="1"/>
    <row r="177" ht="20.25" customHeight="1"/>
    <row r="178" ht="20.25" customHeight="1"/>
    <row r="179" ht="20.25" customHeight="1"/>
    <row r="180" ht="20.25" customHeight="1"/>
    <row r="181" ht="20.25" customHeight="1"/>
    <row r="182" ht="20.25" customHeight="1"/>
    <row r="183" ht="20.25" customHeight="1"/>
    <row r="184" ht="20.25" customHeight="1"/>
    <row r="185" ht="20.25" customHeight="1"/>
    <row r="186" ht="20.25" customHeight="1"/>
    <row r="187" ht="20.25" customHeight="1"/>
    <row r="188" ht="20.25" customHeight="1"/>
    <row r="189" ht="20.25" customHeight="1"/>
    <row r="190" ht="20.25" customHeight="1"/>
    <row r="191" ht="20.25" customHeight="1"/>
    <row r="192" ht="20.25" customHeight="1"/>
    <row r="193" ht="20.25" customHeight="1"/>
    <row r="194" ht="20.25" customHeight="1"/>
    <row r="195" ht="20.25" customHeight="1"/>
    <row r="196" ht="20.25" customHeight="1"/>
    <row r="197" ht="20.25" customHeight="1"/>
    <row r="198" ht="20.25" customHeight="1"/>
    <row r="199" ht="20.25" customHeight="1"/>
    <row r="200" ht="20.25" customHeight="1"/>
    <row r="201" ht="20.25" customHeight="1"/>
    <row r="202" ht="20.25" customHeight="1"/>
    <row r="203" ht="20.25" customHeight="1"/>
    <row r="204" ht="20.25" customHeight="1"/>
    <row r="205" ht="20.25" customHeight="1"/>
    <row r="206" ht="20.25" customHeight="1"/>
    <row r="207" ht="20.25" customHeight="1"/>
    <row r="208" ht="20.25" customHeight="1"/>
    <row r="209" ht="20.25" customHeight="1"/>
    <row r="210" ht="20.25" customHeight="1"/>
    <row r="211" ht="20.25" customHeight="1"/>
    <row r="212" ht="20.25" customHeight="1"/>
    <row r="213" ht="20.25" customHeight="1"/>
    <row r="214" ht="20.25" customHeight="1"/>
    <row r="215" ht="20.25" customHeight="1"/>
    <row r="216" ht="20.25" customHeight="1"/>
    <row r="217" ht="20.25" customHeight="1"/>
    <row r="218" ht="20.25" customHeight="1"/>
    <row r="219" ht="20.25" customHeight="1"/>
    <row r="220" ht="20.25" customHeight="1"/>
    <row r="221" ht="20.25" customHeight="1"/>
    <row r="222" ht="20.2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สรุปข้อมูลกลุ่ม Clusters</vt:lpstr>
      <vt:lpstr>Sheet1</vt:lpstr>
      <vt:lpstr>Sheet3</vt:lpstr>
      <vt:lpstr>NamedRange1</vt:lpstr>
      <vt:lpstr>'สรุปข้อมูลกลุ่ม Clusters'!Print_Area</vt:lpstr>
      <vt:lpstr>province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User01</cp:lastModifiedBy>
  <dcterms:modified xsi:type="dcterms:W3CDTF">2023-10-10T08:14:32Z</dcterms:modified>
</cp:coreProperties>
</file>